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6.xml" ContentType="application/vnd.openxmlformats-officedocument.drawing+xml"/>
  <Override PartName="/xl/charts/chart7.xml" ContentType="application/vnd.openxmlformats-officedocument.drawingml.chart+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xr:revisionPtr revIDLastSave="0" documentId="11_E9AA8059126A430BBF98E48C3355647E243A3B82" xr6:coauthVersionLast="47" xr6:coauthVersionMax="47" xr10:uidLastSave="{00000000-0000-0000-0000-000000000000}"/>
  <bookViews>
    <workbookView xWindow="0" yWindow="0" windowWidth="19420" windowHeight="11020" tabRatio="922" xr2:uid="{00000000-000D-0000-FFFF-FFFF00000000}"/>
  </bookViews>
  <sheets>
    <sheet name="Tab. 6.1" sheetId="1" r:id="rId1"/>
    <sheet name="Fig. 6.1" sheetId="24" r:id="rId2"/>
    <sheet name="Tab. 6.2" sheetId="17" r:id="rId3"/>
    <sheet name="Fig. 6.2" sheetId="25" r:id="rId4"/>
    <sheet name="Tab. 6.3" sheetId="4" r:id="rId5"/>
    <sheet name="Fig. 6.3" sheetId="26" r:id="rId6"/>
    <sheet name="Fig. 6.4" sheetId="27" r:id="rId7"/>
    <sheet name="Fig. 6.5" sheetId="28" r:id="rId8"/>
    <sheet name="Fig. 6.6" sheetId="32" r:id="rId9"/>
    <sheet name="Tab. 6.4" sheetId="2" r:id="rId10"/>
    <sheet name="Tab. 6.5" sheetId="5" r:id="rId11"/>
    <sheet name="Tab. 6.6" sheetId="6" r:id="rId12"/>
    <sheet name="Tab. 6.7" sheetId="7" r:id="rId13"/>
    <sheet name="Tab.6.8" sheetId="8" r:id="rId14"/>
    <sheet name="Tab.6.9" sheetId="9" r:id="rId15"/>
    <sheet name="Tab. 6.10" sheetId="10" r:id="rId16"/>
    <sheet name="Tab. 6.11" sheetId="11" r:id="rId17"/>
    <sheet name="Fig. 6.7" sheetId="31" r:id="rId18"/>
    <sheet name="Tab. 6.12" sheetId="12" r:id="rId19"/>
    <sheet name="Tab. 6.13" sheetId="13" r:id="rId20"/>
    <sheet name="Tab. 6.14" sheetId="14" r:id="rId21"/>
    <sheet name="Tab. 6.15" sheetId="15" r:id="rId22"/>
    <sheet name="Tab. 6.16" sheetId="16" r:id="rId23"/>
  </sheets>
  <externalReferences>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05_Agropirateria">'[1]05_Agropirateria'!$A$1:$H$95</definedName>
    <definedName name="_1_05_Agropirateria">'[1]05_Agropirateria'!$A$1:$H$95</definedName>
    <definedName name="_FREQ_">#REF!</definedName>
    <definedName name="_PG90">#REF!</definedName>
    <definedName name="_PM91">#REF!</definedName>
    <definedName name="_TYPE_">#REF!</definedName>
    <definedName name="a">[2]Macro1!$B$1</definedName>
    <definedName name="ACQUISTI_VALORE_EURO">#REF!</definedName>
    <definedName name="ACQUISTI_VOLUME">#REF!</definedName>
    <definedName name="ACQUISTI_VOLUME_NO_CONV">#REF!</definedName>
    <definedName name="_xlnm.Print_Area" localSheetId="8">'Fig. 6.6'!$A$1:$I$20</definedName>
    <definedName name="_xlnm.Print_Area">[3]UNIVERSO!$A$1:$E$55</definedName>
    <definedName name="ARG_RSU_TAV">[4]Sug04!$B$75:$AU$75</definedName>
    <definedName name="ATTI_ACQ">#REF!</definedName>
    <definedName name="_xlnm.Auto_Open">[5]Macro1!$B$1</definedName>
    <definedName name="b">[6]Time!#REF!</definedName>
    <definedName name="BRA_RSU_TAR">[4]Sug04!$B$146:$AU$146</definedName>
    <definedName name="BRA_WSU_TAR">[4]Sug04!$B$145:$AU$145</definedName>
    <definedName name="BSE">#REF!</definedName>
    <definedName name="CAN_RSU_TAV">[4]Sug04!$B$175:$AU$175</definedName>
    <definedName name="CAN_WSU_TAV">[4]Sug04!$B$176:$AU$176</definedName>
    <definedName name="CHN_RSU_TAV..IQS">[4]Sug04!$B$211:$AU$211</definedName>
    <definedName name="CHN_RSU_TAV..OQS">[4]Sug04!$B$216:$AU$216</definedName>
    <definedName name="CHN_SU_IM..QT">[4]Sug04!$B$210:$AU$210</definedName>
    <definedName name="CHN_WSU_TAV..IQS">[4]Sug04!$B$213:$AU$213</definedName>
    <definedName name="CODP">#REF!</definedName>
    <definedName name="CODPER">#REF!</definedName>
    <definedName name="_xlnm.Criteria">#REF!</definedName>
    <definedName name="CURRENTYEAR">#REF!</definedName>
    <definedName name="d">[2]Macro1!$A$8</definedName>
    <definedName name="_xlnm.Database">#REF!</definedName>
    <definedName name="DESC">#REF!</definedName>
    <definedName name="e">[2]Macro1!$A$15</definedName>
    <definedName name="E15_RSU_TAR">[4]Sug04!$B$489:$AU$489</definedName>
    <definedName name="E15_SU_QP..AQT">[4]Sug04!$B$477:$AU$477</definedName>
    <definedName name="E15_SU_QP..BQT">[4]Sug04!$B$481:$AU$481</definedName>
    <definedName name="E15_WSU_SP">[4]Sug04!$B$486:$AU$486</definedName>
    <definedName name="E15_WSU_TAV..OQS">[4]Sug04!$B$491:$AU$491</definedName>
    <definedName name="_xlnm.Extract">#REF!</definedName>
    <definedName name="f">[2]Macro1!$A$22</definedName>
    <definedName name="FAM._ACQUIR._ANY_PR.">#REF!</definedName>
    <definedName name="FAM._ACQUIR._PROM.1">#REF!</definedName>
    <definedName name="FAM._ACQUIR._PROM.2">#REF!</definedName>
    <definedName name="FAM._ACQUIR._PROM.3">#REF!</definedName>
    <definedName name="FAM._ACQUIR._PROM.4">#REF!</definedName>
    <definedName name="FAM._ACQUIRENTI">#REF!</definedName>
    <definedName name="FAM._AQR_1_SOLA_VOLTA">#REF!</definedName>
    <definedName name="FAM._AQR_2_SOLE_VOLTA">#REF!</definedName>
    <definedName name="FAM._AQR_3__VOLTE">#REF!</definedName>
    <definedName name="Foglio1">'[7]imprese attive_ind.alim.'!$A$9:$B$28</definedName>
    <definedName name="gragico">#REF!</definedName>
    <definedName name="GRUBBS_CRITICAL">[6]Time!#REF!</definedName>
    <definedName name="IDN_WSU_TAV..C">[4]Sug04!$B$565:$AU$565</definedName>
    <definedName name="IND_SCA_IP">[4]Sug04!$B$591:$AU$591</definedName>
    <definedName name="io">#REF!</definedName>
    <definedName name="JPN_RSU_TAV">[4]Sug04!$B$629:$AU$629</definedName>
    <definedName name="JPN_RSU_TP">[4]Sug04!$B$631:$AU$631</definedName>
    <definedName name="JPN_WSU_TAV">[4]Sug04!$B$632:$AU$632</definedName>
    <definedName name="KOR_RSU_TAV">[4]Sug04!$B$658:$AU$658</definedName>
    <definedName name="lgA">[8]TEXT!$B$1</definedName>
    <definedName name="LOOKUPMTH">#REF!</definedName>
    <definedName name="Macro1">[5]Macro1!$A$1</definedName>
    <definedName name="Macro2">[5]Macro1!$A$8</definedName>
    <definedName name="Macro3">[5]Macro1!$A$15</definedName>
    <definedName name="Macro4">[5]Macro1!$A$22</definedName>
    <definedName name="Macro5">[5]Macro1!$A$29</definedName>
    <definedName name="Macrograf1">#REF!</definedName>
    <definedName name="MBD">#REF!</definedName>
    <definedName name="METADATA">[9]MetaData!$B$3:$Q$28</definedName>
    <definedName name="MEX_RSU_TSP..NAF">[4]Sug04!$B$688:$AU$688</definedName>
    <definedName name="MEX_WSU_TSP..NAF">[4]Sug04!$B$689:$AU$689</definedName>
    <definedName name="Month">#REF!</definedName>
    <definedName name="N">[6]Time!#REF!</definedName>
    <definedName name="NomeTabella">"Dummy"</definedName>
    <definedName name="NUMERO_MEDIO_ATTI_AC.">#REF!</definedName>
    <definedName name="OLE_LINK2" localSheetId="3">'Fig. 6.2'!$A$28</definedName>
    <definedName name="Paesi">#REF!</definedName>
    <definedName name="PERDESC">#REF!</definedName>
    <definedName name="PREZZO_MEDIO">#REF!</definedName>
    <definedName name="Prod_mondo">#REF!</definedName>
    <definedName name="Recover">[5]Macro1!$A$59</definedName>
    <definedName name="_xlnm.Recorder">#REF!</definedName>
    <definedName name="RUS_RSU_TAV..C">[4]Sug04!$B$763:$AU$763</definedName>
    <definedName name="RUS_SU_IM..QT">[4]Sug04!$B$761:$AU$761</definedName>
    <definedName name="RUS_WSU_TAV..C">[4]Sug04!$B$767:$AU$767</definedName>
    <definedName name="SHAPIRO_CONSTANTS">[6]Time!#REF!</definedName>
    <definedName name="SHAPIRO_CRITICAL">[6]Time!#REF!</definedName>
    <definedName name="tradA">[8]TEXT!$A$4:$F$120</definedName>
    <definedName name="USA_RSU_IM..TAR..WTO">[4]Sug04!$B$942:$AU$942</definedName>
    <definedName name="USA_RSU_LR">[4]Sug04!$B$908:$AU$908</definedName>
    <definedName name="USA_SU_IM..TRQ">[4]Sug04!$B$927:$AU$927</definedName>
    <definedName name="USA_WSU_LR">[4]Sug04!$B$910:$AU$910</definedName>
    <definedName name="USA_WSU_TAV..OQC">[4]Sug04!$B$948:$AU$948</definedName>
    <definedName name="USA_WSU_TRQ">[4]Sug04!$B$928:$AU$928</definedName>
    <definedName name="VOL._ANY_PR.">#REF!</definedName>
    <definedName name="VOL._PROM.1">#REF!</definedName>
    <definedName name="VOL._PROM.2">#REF!</definedName>
    <definedName name="VOL._PROM.3">#REF!</definedName>
    <definedName name="VOL._PROM.4">#REF!</definedName>
  </definedNames>
  <calcPr calcId="191028" calcCompleted="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0" l="1"/>
  <c r="F9" i="27" l="1"/>
  <c r="E9" i="27"/>
  <c r="D9" i="27"/>
  <c r="C9" i="27"/>
  <c r="B9" i="27"/>
  <c r="G8" i="27"/>
  <c r="G7" i="27"/>
  <c r="G6" i="27"/>
  <c r="G5" i="27"/>
  <c r="G4" i="27"/>
  <c r="E14" i="17" l="1"/>
  <c r="F6" i="17" s="1"/>
  <c r="B14" i="17"/>
  <c r="C14" i="17" s="1"/>
  <c r="C11" i="17" l="1"/>
  <c r="C7" i="17"/>
  <c r="C9" i="17"/>
  <c r="C5" i="17"/>
  <c r="C10" i="17"/>
  <c r="C8" i="17"/>
  <c r="F5" i="17"/>
  <c r="F13" i="17"/>
  <c r="F11" i="17"/>
  <c r="F9" i="17"/>
  <c r="F7" i="17"/>
  <c r="F14" i="17"/>
  <c r="F12" i="17"/>
  <c r="F10" i="17"/>
  <c r="F8" i="17"/>
  <c r="I8" i="11" l="1"/>
  <c r="I9" i="11"/>
  <c r="I10" i="11"/>
  <c r="I6" i="11"/>
  <c r="I5" i="11"/>
  <c r="I4" i="11"/>
  <c r="H5" i="11"/>
  <c r="H6" i="11"/>
  <c r="H8" i="11"/>
  <c r="H9" i="11"/>
  <c r="H10" i="11"/>
  <c r="H4" i="11"/>
  <c r="I5" i="10"/>
  <c r="I6" i="10"/>
  <c r="I7" i="10"/>
  <c r="I8" i="10"/>
  <c r="I4" i="10"/>
  <c r="H8" i="10"/>
  <c r="H6" i="10"/>
  <c r="H5" i="10"/>
  <c r="H4" i="10"/>
</calcChain>
</file>

<file path=xl/sharedStrings.xml><?xml version="1.0" encoding="utf-8"?>
<sst xmlns="http://schemas.openxmlformats.org/spreadsheetml/2006/main" count="435" uniqueCount="254">
  <si>
    <r>
      <t xml:space="preserve">Tab. 6.1 - Risorse finanziarie FEAMP per la priorità 4 e per regione - 2017 </t>
    </r>
    <r>
      <rPr>
        <vertAlign val="superscript"/>
        <sz val="10"/>
        <color rgb="FF000000"/>
        <rFont val="Calibri"/>
        <family val="2"/>
        <scheme val="minor"/>
      </rPr>
      <t>1</t>
    </r>
  </si>
  <si>
    <t>(euro)</t>
  </si>
  <si>
    <t>Numero</t>
  </si>
  <si>
    <t xml:space="preserve">Dotazione FEAMP </t>
  </si>
  <si>
    <t>Dotazione FEAMP Priorità 4</t>
  </si>
  <si>
    <t xml:space="preserve"> Incidenza (%) Priorità 4 su risorse regionali</t>
  </si>
  <si>
    <t>Veneto</t>
  </si>
  <si>
    <t>Friuli Venezia Giulia</t>
  </si>
  <si>
    <t>Liguria</t>
  </si>
  <si>
    <t>Emilia-Romagna</t>
  </si>
  <si>
    <t>Toscana</t>
  </si>
  <si>
    <t>Marche</t>
  </si>
  <si>
    <t>Lazio</t>
  </si>
  <si>
    <t>Abruzzo</t>
  </si>
  <si>
    <t>Molise</t>
  </si>
  <si>
    <t>Campania</t>
  </si>
  <si>
    <t>Puglia</t>
  </si>
  <si>
    <t>Basilicata</t>
  </si>
  <si>
    <t>Calabria</t>
  </si>
  <si>
    <t>Sicilia</t>
  </si>
  <si>
    <t>Sardegna</t>
  </si>
  <si>
    <t>Totale</t>
  </si>
  <si>
    <t>1. Al 31 dicembre.</t>
  </si>
  <si>
    <t>Fonte: elaborazioni CREA su dati Piani di Azione Locale finanziati.</t>
  </si>
  <si>
    <r>
      <t>Fig. 6.1 - Mappa territori FLAG finanziati, 2014-2020</t>
    </r>
    <r>
      <rPr>
        <vertAlign val="superscript"/>
        <sz val="10"/>
        <color theme="1"/>
        <rFont val="Calibri"/>
        <family val="2"/>
        <scheme val="minor"/>
      </rPr>
      <t>1</t>
    </r>
  </si>
  <si>
    <t>1 Dati aggiornati al 16 maggio 2018.</t>
  </si>
  <si>
    <t>Fonte: elaborazione CREA su dati Piani di Azione Locale finanziati.</t>
  </si>
  <si>
    <t>VEDI ALTRO FILE</t>
  </si>
  <si>
    <t>Tab. 6.2 - Impegni e pagamenti piano triennale pesca - 2017</t>
  </si>
  <si>
    <t>Descrizione del capitolo</t>
  </si>
  <si>
    <t xml:space="preserve">Impegni assunti </t>
  </si>
  <si>
    <t>Pagamenti effettuati</t>
  </si>
  <si>
    <t>euro</t>
  </si>
  <si>
    <t>%</t>
  </si>
  <si>
    <t>Spese per missioni connesse all'attuazione del piano triennale della pesca</t>
  </si>
  <si>
    <t>Spese di gestione e di funzionamento del sistema di statistiche della pesca</t>
  </si>
  <si>
    <t>-</t>
  </si>
  <si>
    <t>Somme da trasferire a organismi internazionali per l'attività della pesca</t>
  </si>
  <si>
    <t>Spese a favore delle associazioni di categoria e organismi specializzati per la realizzazione di programmi di sviluppo del settore della pesca ed in particolare nel campo della formazione, informazione e qualificazione professionale</t>
  </si>
  <si>
    <t>Spese connesse alla promozione dell'associazionismo sindacale e al finanziamento di opportunità occupazionali</t>
  </si>
  <si>
    <t>Contributi per la ricerca scientifica e tecnologica applicata alla pesca marittima</t>
  </si>
  <si>
    <t>Contributi alle imprese che esercitano la pesca</t>
  </si>
  <si>
    <t>Spese per specifiche iniziative volte alla realizzazione di centri di servizi, promosse dalle organizzazioni, ecc.</t>
  </si>
  <si>
    <t>Fondo di solidarietà nazionale della pesca e dell'acquacoltura per danni alle strutture produttive e alla produzione</t>
  </si>
  <si>
    <t>Fonte: MIPAAFT, DG PEMAC.</t>
  </si>
  <si>
    <t>Fig. 6.2 - Composizione del volume d'affari del settore pesca e acquacoltura (%) - 2016</t>
  </si>
  <si>
    <t>03.21 - Acquacoltura marina</t>
  </si>
  <si>
    <t>03.22 - Acquacoltura in acque dolci</t>
  </si>
  <si>
    <t>03.11 - Pesca marina</t>
  </si>
  <si>
    <t>03.12 - Pesca in acque dolci</t>
  </si>
  <si>
    <t>Volume affari</t>
  </si>
  <si>
    <t>Fonte: elaborazioni su dati delle Dichiarazioni IVA, anno d’imposta 2016.</t>
  </si>
  <si>
    <t>Tab. 6.3 - Caratteristiche tecniche della flotta peschereccia italiana per sistemi di pesca - 2017</t>
  </si>
  <si>
    <t>Battelli</t>
  </si>
  <si>
    <t>Gross tonnage</t>
  </si>
  <si>
    <t>Potenza</t>
  </si>
  <si>
    <t>n.</t>
  </si>
  <si>
    <t>t</t>
  </si>
  <si>
    <t>kW</t>
  </si>
  <si>
    <t xml:space="preserve"> Strascico </t>
  </si>
  <si>
    <t xml:space="preserve"> Volante </t>
  </si>
  <si>
    <t xml:space="preserve"> Circuizione </t>
  </si>
  <si>
    <t xml:space="preserve"> Draghe idrauliche </t>
  </si>
  <si>
    <t xml:space="preserve"> Piccola pesca </t>
  </si>
  <si>
    <t xml:space="preserve"> Polivalenti passivi </t>
  </si>
  <si>
    <t xml:space="preserve"> Palangari </t>
  </si>
  <si>
    <t xml:space="preserve"> Totale </t>
  </si>
  <si>
    <t xml:space="preserve">Fonte: MIPAAFT - Programma nazionale raccolta dati alieutici. </t>
  </si>
  <si>
    <t>Fig. 6.3 - Composizione del volume d'affari e delle imprese per tipologia giuridica (%) - 2016</t>
  </si>
  <si>
    <t>Numero di imprese</t>
  </si>
  <si>
    <t>Ditte individuali</t>
  </si>
  <si>
    <t>Società di capitali e cooperative</t>
  </si>
  <si>
    <t>Società di persone</t>
  </si>
  <si>
    <t>Altri soggetti</t>
  </si>
  <si>
    <t>Fig. 6.4 - Numero delle imprese del settore pesca e acquacoltura per circoscrizione geografica - 2016</t>
  </si>
  <si>
    <t>Nord-est</t>
  </si>
  <si>
    <t>Isole</t>
  </si>
  <si>
    <t>Sud</t>
  </si>
  <si>
    <t>Centro</t>
  </si>
  <si>
    <t>Nord-ovest</t>
  </si>
  <si>
    <t>Fig. 6.5 - Volume d’affari del settore pesca e acquacoltura per regione (milioni di euro) - 2016</t>
  </si>
  <si>
    <t>Lombardia</t>
  </si>
  <si>
    <t>Trento</t>
  </si>
  <si>
    <t>Piemonte</t>
  </si>
  <si>
    <t>Umbria</t>
  </si>
  <si>
    <t>Bolzano</t>
  </si>
  <si>
    <t>Valle d'Aosta</t>
  </si>
  <si>
    <r>
      <t xml:space="preserve">Fig. 6.6 </t>
    </r>
    <r>
      <rPr>
        <b/>
        <sz val="10"/>
        <color theme="1"/>
        <rFont val="Calibri"/>
        <family val="2"/>
        <scheme val="minor"/>
      </rPr>
      <t>-</t>
    </r>
    <r>
      <rPr>
        <sz val="10"/>
        <color theme="1"/>
        <rFont val="Calibri"/>
        <family val="2"/>
        <scheme val="minor"/>
      </rPr>
      <t xml:space="preserve"> Andamento della capacità di pesca - (2004-2017)</t>
    </r>
  </si>
  <si>
    <t>indici base 2000</t>
  </si>
  <si>
    <t>Anno</t>
  </si>
  <si>
    <t>N. battelli</t>
  </si>
  <si>
    <t>GT</t>
  </si>
  <si>
    <t>Tab. 6.4 - Catture e valore della produzione per regione in italia - 2017</t>
  </si>
  <si>
    <t>Catture</t>
  </si>
  <si>
    <t>Valore della produzione</t>
  </si>
  <si>
    <t>tonnellate</t>
  </si>
  <si>
    <t>milioni di euro</t>
  </si>
  <si>
    <t xml:space="preserve">Totale </t>
  </si>
  <si>
    <t>tab. 6.5 - catture e valore della produzione per le principali specie pescate in italia - 2017</t>
  </si>
  <si>
    <t>(milioni di euro)</t>
  </si>
  <si>
    <t>Alici</t>
  </si>
  <si>
    <t>Sardine</t>
  </si>
  <si>
    <t>Vongole</t>
  </si>
  <si>
    <t>Gamberi bianchi o rosa</t>
  </si>
  <si>
    <t>Nasello</t>
  </si>
  <si>
    <t>Triglie di fango</t>
  </si>
  <si>
    <t>Seppia mediterranea o comune</t>
  </si>
  <si>
    <t>Pannocchie</t>
  </si>
  <si>
    <t>Moscardino muschiato</t>
  </si>
  <si>
    <t>Pesce spada</t>
  </si>
  <si>
    <t>Totano comune</t>
  </si>
  <si>
    <t>Tonno rosso</t>
  </si>
  <si>
    <t>Gamberi rossi</t>
  </si>
  <si>
    <t>Polpo comune o di scoglio</t>
  </si>
  <si>
    <t>Sogliola comune</t>
  </si>
  <si>
    <t>Sugarello o suro</t>
  </si>
  <si>
    <t>Moscardino bianco</t>
  </si>
  <si>
    <t>Pesce sciabola</t>
  </si>
  <si>
    <t>Altro</t>
  </si>
  <si>
    <t>Tab. 6.6 - Catture per sistemi di pesca in italia - 2017</t>
  </si>
  <si>
    <t>Catture (tonnellate)</t>
  </si>
  <si>
    <t>Catture/battelli (tonnellate)</t>
  </si>
  <si>
    <t>Catture/gg (kg)</t>
  </si>
  <si>
    <t>Strascico</t>
  </si>
  <si>
    <t>Volante</t>
  </si>
  <si>
    <t>Circuizione</t>
  </si>
  <si>
    <t>Draghe idrauliche</t>
  </si>
  <si>
    <t>Piccola pesca</t>
  </si>
  <si>
    <t>Polivalenti passivi</t>
  </si>
  <si>
    <t>Palangari</t>
  </si>
  <si>
    <t>Tab. 6.7 - Valore della produzione per sistemi di pesca in italia - 2017</t>
  </si>
  <si>
    <t>Valore della produzione 
(milioni di euro)</t>
  </si>
  <si>
    <t>Valore della produzione/battelli
(migliaia di euro)</t>
  </si>
  <si>
    <t>Valore della produzione/gg
(euro)</t>
  </si>
  <si>
    <t>Tab. 6.8 - Numero di allevamenti da ingrasso per consumo - 2017</t>
  </si>
  <si>
    <t>Pesci</t>
  </si>
  <si>
    <t>Molluschi</t>
  </si>
  <si>
    <t>Crostacei</t>
  </si>
  <si>
    <t>Valle d’Aosta</t>
  </si>
  <si>
    <t xml:space="preserve">Fonte: elaborazioni su dati della BDN dell’Anagrafe Zootecnica istituita dal Ministero della Salute presso il CSN dell’Istituto “G. Caporale” di Teramo. </t>
  </si>
  <si>
    <t>Tab. 6.9 - Produzione della piscicoltura italiana - 2017</t>
  </si>
  <si>
    <t>Produzione (tonnellate)</t>
  </si>
  <si>
    <t>Valore 
(migliaia di euro)</t>
  </si>
  <si>
    <t>impianti a terra e a mare</t>
  </si>
  <si>
    <t>impianti vallivi e salmastri</t>
  </si>
  <si>
    <t>totale</t>
  </si>
  <si>
    <t>Spigola</t>
  </si>
  <si>
    <t>Orata</t>
  </si>
  <si>
    <t>Ombrina</t>
  </si>
  <si>
    <t>Anguilla</t>
  </si>
  <si>
    <t>Cefali</t>
  </si>
  <si>
    <t>Trota</t>
  </si>
  <si>
    <t>Salmerino</t>
  </si>
  <si>
    <t>Pesce gatto</t>
  </si>
  <si>
    <t>Carpe</t>
  </si>
  <si>
    <t>Storioni*</t>
  </si>
  <si>
    <t>Altri pesci**</t>
  </si>
  <si>
    <t xml:space="preserve"> (*) escluso il valore prodotto dal caviale; 
(**) saraghi, persico spigola, perisco trota, salmerino alpino, tinca, temolo, luccio, etc</t>
  </si>
  <si>
    <t>Fonte: API.</t>
  </si>
  <si>
    <t>Tab. 6.10 - Numero di imprese di trasformazione per classi di occupati, 2010-2015</t>
  </si>
  <si>
    <t>Var. % 2015/2014</t>
  </si>
  <si>
    <t>Var. % 2015/2010</t>
  </si>
  <si>
    <t>&lt; 10 occupati</t>
  </si>
  <si>
    <t>11-49 occupati</t>
  </si>
  <si>
    <t>50-249 occupati</t>
  </si>
  <si>
    <t>&gt;250 occupati</t>
  </si>
  <si>
    <t xml:space="preserve"> I dati si riferiscono al settore costituito dalle aziende che svolgono attività di trasformazione dei prodotti della pesca come attività principale.</t>
  </si>
  <si>
    <t>Fonte: MIPAAFT - Programma nazionale raccolta dati alieutici.</t>
  </si>
  <si>
    <t>Tab. 6.11 - Numero di occupati nell'industria di trasformazione - (2010-2015)</t>
  </si>
  <si>
    <t>Var. % 2015/14</t>
  </si>
  <si>
    <t xml:space="preserve">Maschi </t>
  </si>
  <si>
    <t>Femmine</t>
  </si>
  <si>
    <t>Maschi in FTE</t>
  </si>
  <si>
    <t>Femmine in FTE</t>
  </si>
  <si>
    <t>Totale FTE</t>
  </si>
  <si>
    <t>Fig. 6.7 - Numero di imprese e occupati per regione - 2015</t>
  </si>
  <si>
    <t xml:space="preserve">Imprese </t>
  </si>
  <si>
    <t>Occupati</t>
  </si>
  <si>
    <t>Trentino-Alto Adige</t>
  </si>
  <si>
    <t>totali</t>
  </si>
  <si>
    <t>Tab. 6.12 - Conto economico scalare dell’industria di trasformazione della pesca - (2010-2015)</t>
  </si>
  <si>
    <t>(milioni di eruo)</t>
  </si>
  <si>
    <t>Redditi</t>
  </si>
  <si>
    <t>fatturato</t>
  </si>
  <si>
    <t>altri proventi</t>
  </si>
  <si>
    <t>sovvenzioni</t>
  </si>
  <si>
    <t>Totale redditi</t>
  </si>
  <si>
    <t>Costi operativi</t>
  </si>
  <si>
    <t>acquisto di pesci e altre materie prime</t>
  </si>
  <si>
    <t>altri costi operativi</t>
  </si>
  <si>
    <t>salari e stipendi del personale</t>
  </si>
  <si>
    <t>costi energetici</t>
  </si>
  <si>
    <t>valore figurativo del lavoro non pagato</t>
  </si>
  <si>
    <t>Totale costi operativi</t>
  </si>
  <si>
    <t>Costo del capitale</t>
  </si>
  <si>
    <t>ammortamento del capitale</t>
  </si>
  <si>
    <t>oneri finanziari netti</t>
  </si>
  <si>
    <t>costi straordinari netti</t>
  </si>
  <si>
    <t>Valore del capitale</t>
  </si>
  <si>
    <t>valore complessivo dei beni</t>
  </si>
  <si>
    <t>investimenti netti</t>
  </si>
  <si>
    <t>debito</t>
  </si>
  <si>
    <t>Fonte: elaborazioni su Programma nazionale raccolta dati alieutici.</t>
  </si>
  <si>
    <t>Tab. 6.13 - Esportazioni e importazioni nazionali dei principali prodotti ittici in volume e valore</t>
  </si>
  <si>
    <t>Migliaia di tonnellate</t>
  </si>
  <si>
    <t>Milioni di euro</t>
  </si>
  <si>
    <t>var. %
 2017/16</t>
  </si>
  <si>
    <t>Esportazioni</t>
  </si>
  <si>
    <t>Preparazioni e conserve di tonno e palamita</t>
  </si>
  <si>
    <t>Vongole vive, fresche o refrigerate</t>
  </si>
  <si>
    <t>Sardine fresche o refrigerate</t>
  </si>
  <si>
    <t>Mitili vivi, freschi o refrigerati</t>
  </si>
  <si>
    <t>Orate fresche o refrigerate</t>
  </si>
  <si>
    <t>Acciughe fresche o refrigerate</t>
  </si>
  <si>
    <t>Trote fresche o refrigerate</t>
  </si>
  <si>
    <t>Seppie e calamari congelati, affumicati, secchi, salati o in salamoia</t>
  </si>
  <si>
    <t>Altri prodotti</t>
  </si>
  <si>
    <t>Importazioni</t>
  </si>
  <si>
    <t xml:space="preserve">Seppie e calamari congelati, affumicati, secchi, salati o in salamoia </t>
  </si>
  <si>
    <t xml:space="preserve">Preparazioni e conserve di tonno e palamita </t>
  </si>
  <si>
    <t xml:space="preserve">Gamberetti congelati, anche affumicati </t>
  </si>
  <si>
    <t xml:space="preserve">Polpi congelati, affumicati, secchi, salati o in salamoia </t>
  </si>
  <si>
    <t xml:space="preserve">Mitili vivi, freschi o refrigerati </t>
  </si>
  <si>
    <t xml:space="preserve">Salmoni freschi o refrigerati </t>
  </si>
  <si>
    <t xml:space="preserve">Filetti di tonno e palamita </t>
  </si>
  <si>
    <t xml:space="preserve">Orate fresche o refrigerate </t>
  </si>
  <si>
    <t xml:space="preserve">Altri prodotti </t>
  </si>
  <si>
    <t>Fonte: elaborazioni su dati ISTAT.</t>
  </si>
  <si>
    <t>Tab. 6.14 - Composizione dei consumi domestici di prodotti ittici in italia - 2017</t>
  </si>
  <si>
    <t>Composizione (%)</t>
  </si>
  <si>
    <t>Var. % 2017/16</t>
  </si>
  <si>
    <t>volume</t>
  </si>
  <si>
    <t>valore</t>
  </si>
  <si>
    <t>Fresco e decongelato sfuso e confezionato</t>
  </si>
  <si>
    <t xml:space="preserve"> - naturale</t>
  </si>
  <si>
    <t xml:space="preserve"> - preparato</t>
  </si>
  <si>
    <t>Congelato sfuso</t>
  </si>
  <si>
    <t>Congelato e surgelato confezionato</t>
  </si>
  <si>
    <t>Conserve e semiconserve confezionate</t>
  </si>
  <si>
    <t>Secco, salato e affumicato sfuso e confezionato</t>
  </si>
  <si>
    <t>Fonte: elaborazioni ISMEA su dati NIELSEN, Consumer Panel Services (CPS).</t>
  </si>
  <si>
    <t>Tab. 6.15 - Composizione dei consumi domestici di prodotti ittici in italia per area geografica e canale distributivo - 2017</t>
  </si>
  <si>
    <t xml:space="preserve">Sud </t>
  </si>
  <si>
    <t>Distribuzione moderna</t>
  </si>
  <si>
    <t xml:space="preserve">- Iper </t>
  </si>
  <si>
    <t>- Super</t>
  </si>
  <si>
    <t>- Discount</t>
  </si>
  <si>
    <t>- Libero servizio</t>
  </si>
  <si>
    <t>Canali tradizionali, di cui:</t>
  </si>
  <si>
    <t>- Ambulanti/mercato rionale</t>
  </si>
  <si>
    <t>- Dettaglio tradizionale</t>
  </si>
  <si>
    <t>Totale Italia</t>
  </si>
  <si>
    <t>Tab. 6.16 - Numero di aziende di acquacoltura biologica per regione</t>
  </si>
  <si>
    <t>Fonte: elaborazioni CREA su dati SINAB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</si>
</sst>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_-;\-* #,##0_-;_-* &quot;-&quot;_-;_-@_-"/>
    <numFmt numFmtId="165" formatCode="_-* #,##0.00_-;\-* #,##0.00_-;_-* &quot;-&quot;??_-;_-@_-"/>
    <numFmt numFmtId="166" formatCode="_-* #,##0_-;\-* #,##0_-;_-* &quot;-&quot;??_-;_-@_-"/>
    <numFmt numFmtId="167" formatCode="#,##0.0"/>
    <numFmt numFmtId="168" formatCode="0.0"/>
    <numFmt numFmtId="169" formatCode="0.0_)"/>
    <numFmt numFmtId="170" formatCode="* #,##0;\-\ #,##0;_*\ &quot;-&quot;;"/>
    <numFmt numFmtId="171" formatCode="_-[$€]\ * #,##0.00_-;\-[$€]\ * #,##0.00_-;_-[$€]\ * &quot;-&quot;??_-;_-@_-"/>
    <numFmt numFmtId="172" formatCode="_-* #,##0_-;\-* #,##0_-;_-* \-_-;_-@_-"/>
    <numFmt numFmtId="173" formatCode="#,##0;\-\ #,##0;_-\ &quot;- &quot;"/>
    <numFmt numFmtId="174" formatCode="_-* #,##0.0_-;\-* #,##0.0_-;_-* &quot;-&quot;??_-;_-@_-"/>
  </numFmts>
  <fonts count="42">
    <font>
      <sz val="11"/>
      <color theme="1"/>
      <name val="Calibri"/>
      <family val="2"/>
      <scheme val="minor"/>
    </font>
    <font>
      <sz val="11"/>
      <color theme="1"/>
      <name val="Calibri"/>
      <family val="2"/>
      <scheme val="minor"/>
    </font>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2"/>
      <name val="Arial MT"/>
    </font>
    <font>
      <sz val="11"/>
      <color indexed="17"/>
      <name val="Calibri"/>
      <family val="2"/>
    </font>
    <font>
      <sz val="11"/>
      <color indexed="20"/>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sz val="11"/>
      <color indexed="52"/>
      <name val="Calibri"/>
      <family val="2"/>
    </font>
    <font>
      <sz val="11"/>
      <color indexed="10"/>
      <name val="Calibri"/>
      <family val="2"/>
    </font>
    <font>
      <b/>
      <sz val="11"/>
      <color indexed="9"/>
      <name val="Calibri"/>
      <family val="2"/>
    </font>
    <font>
      <sz val="10"/>
      <name val="Arial Narrow"/>
      <family val="2"/>
    </font>
    <font>
      <sz val="10"/>
      <name val="MS Sans Serif"/>
      <family val="2"/>
    </font>
    <font>
      <sz val="11"/>
      <name val="Arial"/>
      <family val="2"/>
    </font>
    <font>
      <sz val="10"/>
      <color indexed="8"/>
      <name val="Arial"/>
      <family val="2"/>
    </font>
    <font>
      <sz val="11"/>
      <color theme="1"/>
      <name val="Calibri"/>
      <family val="2"/>
    </font>
    <font>
      <sz val="10"/>
      <color theme="1"/>
      <name val="Tahoma"/>
      <family val="2"/>
    </font>
    <font>
      <sz val="10"/>
      <color theme="1"/>
      <name val="Calibri"/>
      <family val="2"/>
      <scheme val="minor"/>
    </font>
    <font>
      <sz val="10"/>
      <color rgb="FF000000"/>
      <name val="Calibri"/>
      <family val="2"/>
      <scheme val="minor"/>
    </font>
    <font>
      <i/>
      <sz val="10"/>
      <color theme="1"/>
      <name val="Calibri"/>
      <family val="2"/>
      <scheme val="minor"/>
    </font>
    <font>
      <b/>
      <sz val="10"/>
      <color theme="1"/>
      <name val="Calibri"/>
      <family val="2"/>
      <scheme val="minor"/>
    </font>
    <font>
      <b/>
      <sz val="10"/>
      <color rgb="FF000000"/>
      <name val="Calibri"/>
      <family val="2"/>
      <scheme val="minor"/>
    </font>
    <font>
      <i/>
      <sz val="10"/>
      <color rgb="FF000000"/>
      <name val="Calibri"/>
      <family val="2"/>
      <scheme val="minor"/>
    </font>
    <font>
      <b/>
      <i/>
      <sz val="10"/>
      <color theme="1"/>
      <name val="Calibri"/>
      <family val="2"/>
      <scheme val="minor"/>
    </font>
    <font>
      <sz val="10"/>
      <name val="Calibri"/>
      <family val="2"/>
      <scheme val="minor"/>
    </font>
    <font>
      <b/>
      <i/>
      <sz val="10"/>
      <color rgb="FF000000"/>
      <name val="Calibri"/>
      <family val="2"/>
      <scheme val="minor"/>
    </font>
    <font>
      <u/>
      <sz val="10"/>
      <color theme="1"/>
      <name val="Calibri"/>
      <family val="2"/>
      <scheme val="minor"/>
    </font>
    <font>
      <i/>
      <sz val="10"/>
      <name val="Calibri"/>
      <family val="2"/>
      <scheme val="minor"/>
    </font>
    <font>
      <b/>
      <sz val="10"/>
      <name val="Calibri"/>
      <family val="2"/>
      <scheme val="minor"/>
    </font>
    <font>
      <b/>
      <i/>
      <sz val="10"/>
      <name val="Calibri"/>
      <family val="2"/>
      <scheme val="minor"/>
    </font>
    <font>
      <sz val="10"/>
      <color rgb="FFFF0000"/>
      <name val="Calibri"/>
      <family val="2"/>
      <scheme val="minor"/>
    </font>
    <font>
      <vertAlign val="superscript"/>
      <sz val="10"/>
      <color theme="1"/>
      <name val="Calibri"/>
      <family val="2"/>
      <scheme val="minor"/>
    </font>
    <font>
      <vertAlign val="superscript"/>
      <sz val="10"/>
      <color rgb="FF000000"/>
      <name val="Calibri"/>
      <family val="2"/>
      <scheme val="minor"/>
    </font>
  </fonts>
  <fills count="20">
    <fill>
      <patternFill patternType="none"/>
    </fill>
    <fill>
      <patternFill patternType="gray125"/>
    </fill>
    <fill>
      <patternFill patternType="solid">
        <fgColor theme="0"/>
        <bgColor indexed="64"/>
      </patternFill>
    </fill>
    <fill>
      <patternFill patternType="solid">
        <fgColor rgb="FFFFFFCC"/>
      </patternFill>
    </fill>
    <fill>
      <patternFill patternType="solid">
        <fgColor indexed="55"/>
      </patternFill>
    </fill>
    <fill>
      <patternFill patternType="solid">
        <fgColor indexed="47"/>
      </patternFill>
    </fill>
    <fill>
      <patternFill patternType="solid">
        <fgColor indexed="26"/>
      </patternFill>
    </fill>
    <fill>
      <patternFill patternType="solid">
        <fgColor indexed="27"/>
      </patternFill>
    </fill>
    <fill>
      <patternFill patternType="solid">
        <fgColor indexed="45"/>
      </patternFill>
    </fill>
    <fill>
      <patternFill patternType="solid">
        <fgColor indexed="42"/>
      </patternFill>
    </fill>
    <fill>
      <patternFill patternType="solid">
        <fgColor indexed="22"/>
      </patternFill>
    </fill>
    <fill>
      <patternFill patternType="solid">
        <fgColor indexed="29"/>
      </patternFill>
    </fill>
    <fill>
      <patternFill patternType="solid">
        <fgColor indexed="43"/>
      </patternFill>
    </fill>
    <fill>
      <patternFill patternType="solid">
        <fgColor indexed="44"/>
      </patternFill>
    </fill>
    <fill>
      <patternFill patternType="solid">
        <fgColor indexed="49"/>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15"/>
        <bgColor indexed="64"/>
      </patternFill>
    </fill>
  </fills>
  <borders count="16">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rgb="FFB2B2B2"/>
      </left>
      <right style="thin">
        <color rgb="FFB2B2B2"/>
      </right>
      <top style="thin">
        <color rgb="FFB2B2B2"/>
      </top>
      <bottom style="thin">
        <color rgb="FFB2B2B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style="thin">
        <color indexed="49"/>
      </top>
      <bottom style="double">
        <color indexed="49"/>
      </bottom>
      <diagonal/>
    </border>
    <border>
      <left style="thin">
        <color indexed="22"/>
      </left>
      <right style="thin">
        <color indexed="22"/>
      </right>
      <top style="thin">
        <color indexed="22"/>
      </top>
      <bottom style="thin">
        <color indexed="22"/>
      </bottom>
      <diagonal/>
    </border>
    <border>
      <left/>
      <right/>
      <top/>
      <bottom style="thick">
        <color indexed="22"/>
      </bottom>
      <diagonal/>
    </border>
    <border>
      <left/>
      <right/>
      <top/>
      <bottom style="thick">
        <color indexed="49"/>
      </bottom>
      <diagonal/>
    </border>
    <border>
      <left/>
      <right/>
      <top/>
      <bottom style="medium">
        <color indexed="49"/>
      </bottom>
      <diagonal/>
    </border>
    <border>
      <left style="thin">
        <color indexed="64"/>
      </left>
      <right style="thin">
        <color indexed="64"/>
      </right>
      <top style="thin">
        <color indexed="64"/>
      </top>
      <bottom style="thin">
        <color indexed="64"/>
      </bottom>
      <diagonal/>
    </border>
  </borders>
  <cellStyleXfs count="90">
    <xf numFmtId="0" fontId="0" fillId="0" borderId="0"/>
    <xf numFmtId="165" fontId="1" fillId="0" borderId="0" applyFont="0" applyFill="0" applyBorder="0" applyAlignment="0" applyProtection="0"/>
    <xf numFmtId="0" fontId="2" fillId="0" borderId="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4" borderId="0" applyNumberFormat="0" applyBorder="0" applyAlignment="0" applyProtection="0"/>
    <xf numFmtId="0" fontId="3" fillId="7" borderId="0" applyNumberFormat="0" applyBorder="0" applyAlignment="0" applyProtection="0"/>
    <xf numFmtId="0" fontId="3" fillId="5"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5" borderId="0" applyNumberFormat="0" applyBorder="0" applyAlignment="0" applyProtection="0"/>
    <xf numFmtId="0" fontId="4" fillId="14"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0" borderId="0" applyNumberFormat="0" applyBorder="0" applyAlignment="0" applyProtection="0"/>
    <xf numFmtId="0" fontId="4" fillId="14" borderId="0" applyNumberFormat="0" applyBorder="0" applyAlignment="0" applyProtection="0"/>
    <xf numFmtId="0" fontId="4" fillId="5"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4" borderId="0" applyNumberFormat="0" applyBorder="0" applyAlignment="0" applyProtection="0"/>
    <xf numFmtId="0" fontId="4" fillId="18" borderId="0" applyNumberFormat="0" applyBorder="0" applyAlignment="0" applyProtection="0"/>
    <xf numFmtId="0" fontId="5" fillId="4" borderId="6" applyNumberFormat="0" applyAlignment="0" applyProtection="0"/>
    <xf numFmtId="0" fontId="6" fillId="4" borderId="7" applyNumberFormat="0" applyAlignment="0" applyProtection="0"/>
    <xf numFmtId="0" fontId="7" fillId="5" borderId="7" applyNumberFormat="0" applyAlignment="0" applyProtection="0"/>
    <xf numFmtId="0" fontId="8" fillId="0" borderId="10" applyNumberFormat="0" applyFill="0" applyAlignment="0" applyProtection="0"/>
    <xf numFmtId="0" fontId="9" fillId="0" borderId="0" applyNumberFormat="0" applyFill="0" applyBorder="0" applyAlignment="0" applyProtection="0"/>
    <xf numFmtId="171" fontId="2" fillId="0" borderId="0" applyFont="0" applyFill="0" applyBorder="0" applyAlignment="0" applyProtection="0"/>
    <xf numFmtId="169" fontId="10" fillId="19" borderId="0"/>
    <xf numFmtId="0" fontId="11" fillId="9" borderId="0" applyNumberFormat="0" applyBorder="0" applyAlignment="0" applyProtection="0"/>
    <xf numFmtId="172" fontId="2" fillId="0" borderId="0" applyFill="0" applyAlignment="0" applyProtection="0"/>
    <xf numFmtId="165" fontId="24" fillId="0" borderId="0" applyFont="0" applyFill="0" applyBorder="0" applyAlignment="0" applyProtection="0"/>
    <xf numFmtId="165" fontId="3" fillId="0" borderId="0" applyFont="0" applyFill="0" applyBorder="0" applyAlignment="0" applyProtection="0"/>
    <xf numFmtId="0" fontId="2" fillId="0" borderId="0"/>
    <xf numFmtId="0" fontId="23" fillId="0" borderId="0"/>
    <xf numFmtId="0" fontId="2" fillId="0" borderId="0">
      <alignment vertical="top" wrapText="1"/>
    </xf>
    <xf numFmtId="0" fontId="2" fillId="0" borderId="0">
      <alignment vertical="top" wrapText="1"/>
    </xf>
    <xf numFmtId="0" fontId="2" fillId="0" borderId="0"/>
    <xf numFmtId="0" fontId="21" fillId="0" borderId="0"/>
    <xf numFmtId="0" fontId="1" fillId="0" borderId="0"/>
    <xf numFmtId="0" fontId="2" fillId="0" borderId="0"/>
    <xf numFmtId="0" fontId="23" fillId="0" borderId="0"/>
    <xf numFmtId="0" fontId="25" fillId="0" borderId="0"/>
    <xf numFmtId="0" fontId="24" fillId="0" borderId="0"/>
    <xf numFmtId="0" fontId="2" fillId="0" borderId="0"/>
    <xf numFmtId="0" fontId="2" fillId="0" borderId="0"/>
    <xf numFmtId="0" fontId="22" fillId="0" borderId="0"/>
    <xf numFmtId="0" fontId="2" fillId="0" borderId="0">
      <alignment vertical="top"/>
    </xf>
    <xf numFmtId="0" fontId="1" fillId="0" borderId="0"/>
    <xf numFmtId="0" fontId="3" fillId="0" borderId="0"/>
    <xf numFmtId="0" fontId="2" fillId="0" borderId="0"/>
    <xf numFmtId="0" fontId="3" fillId="0" borderId="0"/>
    <xf numFmtId="0" fontId="1" fillId="0" borderId="0"/>
    <xf numFmtId="0" fontId="2" fillId="0" borderId="0"/>
    <xf numFmtId="0" fontId="1" fillId="0" borderId="0"/>
    <xf numFmtId="0" fontId="1" fillId="0" borderId="0"/>
    <xf numFmtId="0" fontId="1" fillId="0" borderId="0"/>
    <xf numFmtId="0" fontId="3" fillId="3" borderId="5" applyNumberFormat="0" applyFont="0" applyAlignment="0" applyProtection="0"/>
    <xf numFmtId="0" fontId="2" fillId="6" borderId="11" applyNumberFormat="0" applyFont="0" applyAlignment="0" applyProtection="0"/>
    <xf numFmtId="173" fontId="2"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2" fillId="0" borderId="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0" fontId="12" fillId="8" borderId="0" applyNumberFormat="0" applyBorder="0" applyAlignment="0" applyProtection="0"/>
    <xf numFmtId="170" fontId="20" fillId="0" borderId="0"/>
    <xf numFmtId="0" fontId="13" fillId="0" borderId="0" applyNumberFormat="0" applyFill="0" applyBorder="0" applyAlignment="0" applyProtection="0"/>
    <xf numFmtId="0" fontId="14" fillId="0" borderId="13" applyNumberFormat="0" applyFill="0" applyAlignment="0" applyProtection="0"/>
    <xf numFmtId="0" fontId="15" fillId="0" borderId="12" applyNumberFormat="0" applyFill="0" applyAlignment="0" applyProtection="0"/>
    <xf numFmtId="0" fontId="16" fillId="0" borderId="14" applyNumberFormat="0" applyFill="0" applyAlignment="0" applyProtection="0"/>
    <xf numFmtId="0" fontId="16" fillId="0" borderId="0" applyNumberFormat="0" applyFill="0" applyBorder="0" applyAlignment="0" applyProtection="0"/>
    <xf numFmtId="0" fontId="17" fillId="0" borderId="8" applyNumberFormat="0" applyFill="0" applyAlignment="0" applyProtection="0"/>
    <xf numFmtId="0" fontId="18" fillId="0" borderId="0" applyNumberFormat="0" applyFill="0" applyBorder="0" applyAlignment="0" applyProtection="0"/>
    <xf numFmtId="0" fontId="19" fillId="10" borderId="9" applyNumberFormat="0" applyAlignment="0" applyProtection="0"/>
    <xf numFmtId="165" fontId="24" fillId="0" borderId="0" applyFont="0" applyFill="0" applyBorder="0" applyAlignment="0" applyProtection="0"/>
    <xf numFmtId="165" fontId="3" fillId="0" borderId="0" applyFont="0" applyFill="0" applyBorder="0" applyAlignment="0" applyProtection="0"/>
    <xf numFmtId="0" fontId="24" fillId="0" borderId="0"/>
    <xf numFmtId="165" fontId="1" fillId="0" borderId="0" applyFont="0" applyFill="0" applyBorder="0" applyAlignment="0" applyProtection="0"/>
    <xf numFmtId="9" fontId="1" fillId="0" borderId="0" applyFont="0" applyFill="0" applyBorder="0" applyAlignment="0" applyProtection="0"/>
    <xf numFmtId="0" fontId="2" fillId="0" borderId="0"/>
    <xf numFmtId="164" fontId="2" fillId="0" borderId="0" applyFont="0" applyFill="0" applyBorder="0" applyAlignment="0" applyProtection="0"/>
    <xf numFmtId="165" fontId="2" fillId="0" borderId="0" applyFont="0" applyFill="0" applyBorder="0" applyAlignment="0" applyProtection="0"/>
    <xf numFmtId="9" fontId="2" fillId="0" borderId="0" applyFont="0" applyFill="0" applyBorder="0" applyAlignment="0" applyProtection="0"/>
  </cellStyleXfs>
  <cellXfs count="177">
    <xf numFmtId="0" fontId="0" fillId="0" borderId="0" xfId="0"/>
    <xf numFmtId="0" fontId="26" fillId="0" borderId="0" xfId="0" applyFont="1" applyAlignment="1">
      <alignment horizontal="right" vertical="center"/>
    </xf>
    <xf numFmtId="0" fontId="26" fillId="0" borderId="0" xfId="0" applyFont="1" applyBorder="1" applyAlignment="1">
      <alignment horizontal="right" vertical="center"/>
    </xf>
    <xf numFmtId="0" fontId="26" fillId="0" borderId="0" xfId="0" applyFont="1" applyAlignment="1">
      <alignment horizontal="right" vertical="center" wrapText="1"/>
    </xf>
    <xf numFmtId="0" fontId="26" fillId="0" borderId="0" xfId="0" applyFont="1"/>
    <xf numFmtId="0" fontId="26" fillId="0" borderId="1" xfId="0" applyFont="1" applyBorder="1" applyAlignment="1">
      <alignment horizontal="center" vertical="center"/>
    </xf>
    <xf numFmtId="0" fontId="26" fillId="0" borderId="2" xfId="0" applyFont="1" applyBorder="1"/>
    <xf numFmtId="0" fontId="26" fillId="0" borderId="0" xfId="0" applyFont="1" applyBorder="1"/>
    <xf numFmtId="0" fontId="26" fillId="0" borderId="0" xfId="0" applyFont="1" applyBorder="1" applyAlignment="1">
      <alignment horizontal="center" vertical="center" wrapText="1"/>
    </xf>
    <xf numFmtId="0" fontId="26" fillId="0" borderId="0" xfId="0" applyFont="1" applyBorder="1" applyAlignment="1">
      <alignment horizontal="center" vertical="center"/>
    </xf>
    <xf numFmtId="0" fontId="26" fillId="0" borderId="0" xfId="0" applyFont="1" applyAlignment="1">
      <alignment vertical="center"/>
    </xf>
    <xf numFmtId="0" fontId="26" fillId="0" borderId="0" xfId="0" applyFont="1" applyBorder="1" applyAlignment="1">
      <alignment vertical="center"/>
    </xf>
    <xf numFmtId="4" fontId="26" fillId="0" borderId="0" xfId="0" applyNumberFormat="1" applyFont="1"/>
    <xf numFmtId="0" fontId="27" fillId="0" borderId="0" xfId="0" applyFont="1" applyBorder="1" applyAlignment="1">
      <alignment vertical="center" wrapText="1"/>
    </xf>
    <xf numFmtId="0" fontId="27" fillId="0" borderId="0" xfId="0" applyFont="1" applyAlignment="1">
      <alignment vertical="center" wrapText="1"/>
    </xf>
    <xf numFmtId="4" fontId="26" fillId="0" borderId="0" xfId="0" applyNumberFormat="1" applyFont="1" applyAlignment="1">
      <alignment horizontal="right" vertical="center" wrapText="1"/>
    </xf>
    <xf numFmtId="0" fontId="28" fillId="0" borderId="0" xfId="0" applyFont="1" applyAlignment="1">
      <alignment vertical="center"/>
    </xf>
    <xf numFmtId="0" fontId="26" fillId="0" borderId="4"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1" xfId="0" applyFont="1" applyBorder="1" applyAlignment="1">
      <alignment vertical="center"/>
    </xf>
    <xf numFmtId="0" fontId="29" fillId="0" borderId="0" xfId="0" applyFont="1" applyBorder="1" applyAlignment="1">
      <alignment vertical="center"/>
    </xf>
    <xf numFmtId="0" fontId="29" fillId="0" borderId="0" xfId="0" applyFont="1" applyBorder="1" applyAlignment="1">
      <alignment horizontal="right" vertical="center"/>
    </xf>
    <xf numFmtId="0" fontId="30" fillId="0" borderId="2" xfId="0" applyFont="1" applyBorder="1" applyAlignment="1">
      <alignment vertical="center" wrapText="1"/>
    </xf>
    <xf numFmtId="4" fontId="29" fillId="0" borderId="2" xfId="0" applyNumberFormat="1" applyFont="1" applyBorder="1" applyAlignment="1">
      <alignment horizontal="right" vertical="center" wrapText="1"/>
    </xf>
    <xf numFmtId="0" fontId="29" fillId="0" borderId="2" xfId="0" applyFont="1" applyBorder="1" applyAlignment="1">
      <alignment horizontal="right" vertical="center"/>
    </xf>
    <xf numFmtId="167" fontId="26" fillId="0" borderId="0" xfId="0" applyNumberFormat="1" applyFont="1" applyAlignment="1">
      <alignment horizontal="right" vertical="center"/>
    </xf>
    <xf numFmtId="167" fontId="29" fillId="0" borderId="0" xfId="0" applyNumberFormat="1" applyFont="1" applyBorder="1" applyAlignment="1">
      <alignment horizontal="right" vertical="center"/>
    </xf>
    <xf numFmtId="167" fontId="29" fillId="0" borderId="2" xfId="0" applyNumberFormat="1" applyFont="1" applyBorder="1" applyAlignment="1">
      <alignment horizontal="right" vertical="center"/>
    </xf>
    <xf numFmtId="0" fontId="26" fillId="0" borderId="0" xfId="0" applyFont="1" applyBorder="1" applyAlignment="1">
      <alignment horizontal="left" vertical="center" wrapText="1"/>
    </xf>
    <xf numFmtId="0" fontId="26" fillId="0" borderId="2" xfId="0" applyFont="1" applyBorder="1" applyAlignment="1">
      <alignment horizontal="left" vertical="center" wrapText="1"/>
    </xf>
    <xf numFmtId="0" fontId="26" fillId="0" borderId="1" xfId="0" applyFont="1" applyBorder="1" applyAlignment="1">
      <alignment horizontal="center"/>
    </xf>
    <xf numFmtId="0" fontId="26" fillId="0" borderId="1" xfId="0" applyFont="1" applyBorder="1" applyAlignment="1">
      <alignment horizontal="center" wrapText="1"/>
    </xf>
    <xf numFmtId="0" fontId="27" fillId="0" borderId="4" xfId="0" applyFont="1" applyBorder="1" applyAlignment="1">
      <alignment vertical="center"/>
    </xf>
    <xf numFmtId="0" fontId="27" fillId="0" borderId="2" xfId="0" applyFont="1" applyBorder="1" applyAlignment="1">
      <alignment vertical="center"/>
    </xf>
    <xf numFmtId="0" fontId="26" fillId="0" borderId="1" xfId="0" applyFont="1" applyBorder="1" applyAlignment="1">
      <alignment horizontal="center" vertical="center" wrapText="1"/>
    </xf>
    <xf numFmtId="0" fontId="27" fillId="0" borderId="0" xfId="0" applyFont="1" applyBorder="1" applyAlignment="1">
      <alignment horizontal="left" vertical="center" wrapText="1"/>
    </xf>
    <xf numFmtId="0" fontId="26" fillId="0" borderId="0" xfId="0" applyFont="1" applyBorder="1" applyAlignment="1">
      <alignment horizontal="right" vertical="center" wrapText="1"/>
    </xf>
    <xf numFmtId="0" fontId="28" fillId="0" borderId="0" xfId="0" applyFont="1" applyBorder="1" applyAlignment="1">
      <alignment horizontal="right" vertical="center" wrapText="1"/>
    </xf>
    <xf numFmtId="0" fontId="27" fillId="0" borderId="0" xfId="0" quotePrefix="1" applyFont="1" applyBorder="1" applyAlignment="1">
      <alignment horizontal="left" vertical="center" wrapText="1"/>
    </xf>
    <xf numFmtId="0" fontId="27" fillId="0" borderId="0" xfId="0" applyFont="1" applyBorder="1" applyAlignment="1">
      <alignment horizontal="right" vertical="center" wrapText="1"/>
    </xf>
    <xf numFmtId="0" fontId="31" fillId="0" borderId="0" xfId="0" applyFont="1" applyBorder="1" applyAlignment="1">
      <alignment vertical="center" wrapText="1"/>
    </xf>
    <xf numFmtId="168" fontId="29" fillId="0" borderId="2" xfId="0" applyNumberFormat="1" applyFont="1" applyBorder="1" applyAlignment="1">
      <alignment horizontal="right" vertical="center" wrapText="1"/>
    </xf>
    <xf numFmtId="0" fontId="29" fillId="0" borderId="2" xfId="0" applyFont="1" applyBorder="1" applyAlignment="1">
      <alignment horizontal="right" vertical="center" wrapText="1"/>
    </xf>
    <xf numFmtId="0" fontId="32" fillId="0" borderId="2" xfId="0" applyFont="1" applyBorder="1" applyAlignment="1">
      <alignment horizontal="right" vertical="center" wrapText="1"/>
    </xf>
    <xf numFmtId="0" fontId="27" fillId="0" borderId="1" xfId="0" applyFont="1" applyBorder="1" applyAlignment="1">
      <alignment horizontal="right" vertical="center"/>
    </xf>
    <xf numFmtId="0" fontId="27" fillId="0" borderId="0" xfId="0" applyFont="1" applyAlignment="1">
      <alignment vertical="center"/>
    </xf>
    <xf numFmtId="3" fontId="27" fillId="0" borderId="0" xfId="0" applyNumberFormat="1" applyFont="1" applyAlignment="1">
      <alignment horizontal="right" vertical="center"/>
    </xf>
    <xf numFmtId="0" fontId="27" fillId="0" borderId="0" xfId="0" applyFont="1" applyAlignment="1">
      <alignment horizontal="right" vertical="center"/>
    </xf>
    <xf numFmtId="4" fontId="27" fillId="0" borderId="0" xfId="0" applyNumberFormat="1" applyFont="1" applyAlignment="1">
      <alignment horizontal="right" vertical="center"/>
    </xf>
    <xf numFmtId="0" fontId="27" fillId="0" borderId="0" xfId="0" applyFont="1" applyBorder="1" applyAlignment="1">
      <alignment vertical="center"/>
    </xf>
    <xf numFmtId="3" fontId="27" fillId="0" borderId="0" xfId="0" applyNumberFormat="1" applyFont="1" applyBorder="1" applyAlignment="1">
      <alignment horizontal="right" vertical="center"/>
    </xf>
    <xf numFmtId="0" fontId="27" fillId="0" borderId="0" xfId="0" applyFont="1" applyBorder="1" applyAlignment="1">
      <alignment horizontal="right" vertical="center"/>
    </xf>
    <xf numFmtId="0" fontId="30" fillId="0" borderId="2" xfId="0" applyFont="1" applyBorder="1" applyAlignment="1">
      <alignment vertical="center"/>
    </xf>
    <xf numFmtId="3" fontId="30" fillId="0" borderId="2" xfId="0" applyNumberFormat="1" applyFont="1" applyBorder="1" applyAlignment="1">
      <alignment horizontal="right" vertical="center"/>
    </xf>
    <xf numFmtId="0" fontId="30" fillId="0" borderId="2" xfId="0" applyFont="1" applyBorder="1" applyAlignment="1">
      <alignment horizontal="right" vertical="center"/>
    </xf>
    <xf numFmtId="0" fontId="33" fillId="2" borderId="0" xfId="86" applyFont="1" applyFill="1" applyBorder="1"/>
    <xf numFmtId="0" fontId="27" fillId="0" borderId="4" xfId="0" applyFont="1" applyBorder="1" applyAlignment="1">
      <alignment horizontal="center" vertical="center" wrapText="1"/>
    </xf>
    <xf numFmtId="0" fontId="27" fillId="0" borderId="2" xfId="0" applyFont="1" applyBorder="1" applyAlignment="1">
      <alignment horizontal="center" vertical="center" wrapText="1"/>
    </xf>
    <xf numFmtId="3" fontId="27" fillId="0" borderId="0" xfId="0" applyNumberFormat="1" applyFont="1" applyBorder="1" applyAlignment="1">
      <alignment horizontal="right" vertical="center" wrapText="1"/>
    </xf>
    <xf numFmtId="167" fontId="31" fillId="0" borderId="0" xfId="0" applyNumberFormat="1" applyFont="1" applyBorder="1" applyAlignment="1">
      <alignment horizontal="right" vertical="center" wrapText="1"/>
    </xf>
    <xf numFmtId="167" fontId="27" fillId="0" borderId="0" xfId="0" applyNumberFormat="1" applyFont="1" applyBorder="1" applyAlignment="1">
      <alignment horizontal="right" vertical="center" wrapText="1"/>
    </xf>
    <xf numFmtId="168" fontId="28" fillId="0" borderId="0" xfId="0" applyNumberFormat="1" applyFont="1" applyAlignment="1">
      <alignment horizontal="right" vertical="center"/>
    </xf>
    <xf numFmtId="0" fontId="31" fillId="0" borderId="0" xfId="0" applyFont="1" applyBorder="1" applyAlignment="1">
      <alignment horizontal="right" vertical="center" wrapText="1"/>
    </xf>
    <xf numFmtId="168" fontId="28" fillId="0" borderId="0" xfId="0" applyNumberFormat="1" applyFont="1" applyBorder="1" applyAlignment="1">
      <alignment horizontal="right" vertical="center"/>
    </xf>
    <xf numFmtId="0" fontId="29" fillId="0" borderId="2" xfId="0" applyFont="1" applyBorder="1"/>
    <xf numFmtId="3" fontId="29" fillId="0" borderId="2" xfId="0" applyNumberFormat="1" applyFont="1" applyBorder="1"/>
    <xf numFmtId="167" fontId="34" fillId="0" borderId="2" xfId="0" applyNumberFormat="1" applyFont="1" applyBorder="1" applyAlignment="1">
      <alignment horizontal="right" vertical="center" wrapText="1"/>
    </xf>
    <xf numFmtId="167" fontId="30" fillId="0" borderId="2" xfId="0" applyNumberFormat="1" applyFont="1" applyBorder="1" applyAlignment="1">
      <alignment horizontal="right" vertical="center" wrapText="1"/>
    </xf>
    <xf numFmtId="168" fontId="32" fillId="0" borderId="2" xfId="0" applyNumberFormat="1" applyFont="1" applyBorder="1"/>
    <xf numFmtId="0" fontId="28" fillId="0" borderId="0" xfId="0" applyFont="1" applyAlignment="1">
      <alignment horizontal="left"/>
    </xf>
    <xf numFmtId="0" fontId="27" fillId="0" borderId="3" xfId="0" applyFont="1" applyBorder="1" applyAlignment="1"/>
    <xf numFmtId="0" fontId="27" fillId="0" borderId="1" xfId="0" applyFont="1" applyBorder="1" applyAlignment="1">
      <alignment horizontal="center"/>
    </xf>
    <xf numFmtId="0" fontId="27" fillId="0" borderId="1" xfId="0" applyFont="1" applyBorder="1" applyAlignment="1">
      <alignment horizontal="center" wrapText="1"/>
    </xf>
    <xf numFmtId="166" fontId="27" fillId="0" borderId="0" xfId="1" applyNumberFormat="1" applyFont="1" applyAlignment="1">
      <alignment horizontal="right" vertical="center"/>
    </xf>
    <xf numFmtId="0" fontId="27" fillId="0" borderId="2" xfId="0" applyFont="1" applyBorder="1" applyAlignment="1">
      <alignment horizontal="center" vertical="center"/>
    </xf>
    <xf numFmtId="168" fontId="31" fillId="0" borderId="0" xfId="0" applyNumberFormat="1" applyFont="1" applyAlignment="1">
      <alignment horizontal="right" vertical="center"/>
    </xf>
    <xf numFmtId="0" fontId="27" fillId="0" borderId="0" xfId="0" applyFont="1" applyAlignment="1">
      <alignment horizontal="right" vertical="center" wrapText="1"/>
    </xf>
    <xf numFmtId="168" fontId="34" fillId="0" borderId="2" xfId="0" applyNumberFormat="1" applyFont="1" applyBorder="1" applyAlignment="1">
      <alignment horizontal="right" vertical="center"/>
    </xf>
    <xf numFmtId="0" fontId="30" fillId="0" borderId="2" xfId="0" applyFont="1" applyBorder="1" applyAlignment="1">
      <alignment horizontal="right" vertical="center" wrapText="1"/>
    </xf>
    <xf numFmtId="0" fontId="29" fillId="0" borderId="3" xfId="0" applyFont="1" applyBorder="1" applyAlignment="1">
      <alignment vertical="center" wrapText="1"/>
    </xf>
    <xf numFmtId="0" fontId="26" fillId="0" borderId="0" xfId="0" applyFont="1" applyBorder="1" applyAlignment="1">
      <alignment vertical="center" wrapText="1"/>
    </xf>
    <xf numFmtId="0" fontId="29" fillId="0" borderId="2" xfId="0" applyFont="1" applyBorder="1" applyAlignment="1">
      <alignment vertical="center" wrapText="1"/>
    </xf>
    <xf numFmtId="0" fontId="29" fillId="0" borderId="2" xfId="0" applyFont="1" applyBorder="1" applyAlignment="1">
      <alignment horizontal="center" vertical="center" wrapText="1"/>
    </xf>
    <xf numFmtId="0" fontId="28" fillId="0" borderId="0" xfId="0" applyFont="1"/>
    <xf numFmtId="0" fontId="26" fillId="0" borderId="2" xfId="0" applyFont="1" applyBorder="1" applyAlignment="1">
      <alignment vertical="center"/>
    </xf>
    <xf numFmtId="0" fontId="35" fillId="0" borderId="4" xfId="0" applyFont="1" applyBorder="1" applyAlignment="1">
      <alignment horizontal="center" vertical="center" wrapText="1"/>
    </xf>
    <xf numFmtId="0" fontId="27" fillId="0" borderId="0" xfId="0" applyFont="1" applyAlignment="1">
      <alignment horizontal="justify" vertical="center" wrapText="1"/>
    </xf>
    <xf numFmtId="168" fontId="28" fillId="0" borderId="0" xfId="0" applyNumberFormat="1" applyFont="1" applyAlignment="1">
      <alignment horizontal="right" vertical="center" wrapText="1"/>
    </xf>
    <xf numFmtId="0" fontId="30" fillId="0" borderId="2" xfId="0" applyFont="1" applyBorder="1" applyAlignment="1">
      <alignment horizontal="justify" vertical="center" wrapText="1"/>
    </xf>
    <xf numFmtId="168" fontId="32" fillId="0" borderId="2" xfId="0" applyNumberFormat="1" applyFont="1" applyBorder="1" applyAlignment="1">
      <alignment horizontal="right" vertical="center" wrapText="1"/>
    </xf>
    <xf numFmtId="0" fontId="26" fillId="0" borderId="1" xfId="0" applyFont="1" applyBorder="1" applyAlignment="1"/>
    <xf numFmtId="0" fontId="26" fillId="0" borderId="1" xfId="0" applyFont="1" applyBorder="1" applyAlignment="1">
      <alignment horizontal="right"/>
    </xf>
    <xf numFmtId="0" fontId="26" fillId="0" borderId="0" xfId="0" applyFont="1" applyAlignment="1">
      <alignment horizontal="left" vertical="center" indent="1"/>
    </xf>
    <xf numFmtId="167" fontId="33" fillId="0" borderId="0" xfId="0" applyNumberFormat="1" applyFont="1" applyBorder="1" applyAlignment="1">
      <alignment horizontal="right" vertical="center"/>
    </xf>
    <xf numFmtId="167" fontId="36" fillId="0" borderId="0" xfId="0" applyNumberFormat="1" applyFont="1" applyBorder="1"/>
    <xf numFmtId="168" fontId="36" fillId="0" borderId="0" xfId="0" applyNumberFormat="1" applyFont="1" applyFill="1" applyBorder="1"/>
    <xf numFmtId="167" fontId="36" fillId="0" borderId="0" xfId="0" applyNumberFormat="1" applyFont="1" applyBorder="1" applyAlignment="1">
      <alignment horizontal="right"/>
    </xf>
    <xf numFmtId="0" fontId="29" fillId="0" borderId="0" xfId="0" applyFont="1" applyBorder="1" applyAlignment="1">
      <alignment horizontal="left" vertical="center" indent="1"/>
    </xf>
    <xf numFmtId="167" fontId="37" fillId="0" borderId="0" xfId="0" applyNumberFormat="1" applyFont="1" applyBorder="1" applyAlignment="1">
      <alignment horizontal="right" vertical="center"/>
    </xf>
    <xf numFmtId="167" fontId="38" fillId="0" borderId="0" xfId="0" applyNumberFormat="1" applyFont="1" applyBorder="1"/>
    <xf numFmtId="168" fontId="38" fillId="0" borderId="0" xfId="0" applyNumberFormat="1" applyFont="1" applyFill="1" applyBorder="1"/>
    <xf numFmtId="0" fontId="26" fillId="0" borderId="0" xfId="0" applyFont="1" applyBorder="1" applyAlignment="1">
      <alignment horizontal="left" vertical="center" indent="1"/>
    </xf>
    <xf numFmtId="167" fontId="33" fillId="0" borderId="0" xfId="0" applyNumberFormat="1" applyFont="1" applyBorder="1"/>
    <xf numFmtId="0" fontId="26" fillId="0" borderId="2" xfId="0" applyFont="1" applyBorder="1" applyAlignment="1">
      <alignment horizontal="left" vertical="center" indent="1"/>
    </xf>
    <xf numFmtId="167" fontId="33" fillId="0" borderId="2" xfId="0" applyNumberFormat="1" applyFont="1" applyBorder="1" applyAlignment="1">
      <alignment horizontal="right" vertical="center"/>
    </xf>
    <xf numFmtId="167" fontId="36" fillId="0" borderId="2" xfId="0" applyNumberFormat="1" applyFont="1" applyBorder="1"/>
    <xf numFmtId="168" fontId="36" fillId="0" borderId="2" xfId="0" applyNumberFormat="1" applyFont="1" applyFill="1" applyBorder="1"/>
    <xf numFmtId="168" fontId="26" fillId="0" borderId="0" xfId="0" applyNumberFormat="1" applyFont="1"/>
    <xf numFmtId="0" fontId="39" fillId="0" borderId="0" xfId="0" applyFont="1"/>
    <xf numFmtId="3" fontId="26" fillId="0" borderId="0" xfId="0" applyNumberFormat="1" applyFont="1" applyAlignment="1">
      <alignment horizontal="right" vertical="center"/>
    </xf>
    <xf numFmtId="3" fontId="26" fillId="0" borderId="0" xfId="0" applyNumberFormat="1" applyFont="1" applyBorder="1" applyAlignment="1">
      <alignment horizontal="right" vertical="center"/>
    </xf>
    <xf numFmtId="3" fontId="29" fillId="0" borderId="0" xfId="0" applyNumberFormat="1" applyFont="1" applyBorder="1" applyAlignment="1">
      <alignment horizontal="right" vertical="center"/>
    </xf>
    <xf numFmtId="168" fontId="32" fillId="0" borderId="0" xfId="0" applyNumberFormat="1" applyFont="1" applyAlignment="1">
      <alignment horizontal="right" vertical="center"/>
    </xf>
    <xf numFmtId="0" fontId="28" fillId="0" borderId="0" xfId="0" applyFont="1" applyBorder="1" applyAlignment="1">
      <alignment vertical="center"/>
    </xf>
    <xf numFmtId="3" fontId="28" fillId="0" borderId="0" xfId="0" applyNumberFormat="1" applyFont="1" applyBorder="1" applyAlignment="1">
      <alignment horizontal="right" vertical="center"/>
    </xf>
    <xf numFmtId="0" fontId="29" fillId="0" borderId="2" xfId="0" applyFont="1" applyBorder="1" applyAlignment="1">
      <alignment vertical="center"/>
    </xf>
    <xf numFmtId="3" fontId="29" fillId="0" borderId="2" xfId="0" applyNumberFormat="1" applyFont="1" applyBorder="1" applyAlignment="1">
      <alignment horizontal="right" vertical="center"/>
    </xf>
    <xf numFmtId="168" fontId="32" fillId="0" borderId="2" xfId="0" applyNumberFormat="1" applyFont="1" applyBorder="1" applyAlignment="1">
      <alignment horizontal="right" vertical="center"/>
    </xf>
    <xf numFmtId="0" fontId="26" fillId="0" borderId="1" xfId="0" applyFont="1" applyBorder="1" applyAlignment="1">
      <alignment horizontal="right" vertical="center"/>
    </xf>
    <xf numFmtId="168" fontId="26" fillId="0" borderId="0" xfId="0" quotePrefix="1" applyNumberFormat="1" applyFont="1" applyAlignment="1">
      <alignment horizontal="right" vertical="center"/>
    </xf>
    <xf numFmtId="0" fontId="26" fillId="0" borderId="4" xfId="0" applyFont="1" applyBorder="1"/>
    <xf numFmtId="0" fontId="26" fillId="0" borderId="0" xfId="0" applyFont="1" applyAlignment="1">
      <alignment horizontal="center" vertical="center"/>
    </xf>
    <xf numFmtId="0" fontId="29" fillId="0" borderId="2" xfId="0" applyFont="1" applyBorder="1" applyAlignment="1">
      <alignment horizontal="center" vertical="center"/>
    </xf>
    <xf numFmtId="3" fontId="29" fillId="0" borderId="2" xfId="0" applyNumberFormat="1" applyFont="1" applyBorder="1" applyAlignment="1">
      <alignment horizontal="center" vertical="center"/>
    </xf>
    <xf numFmtId="0" fontId="26" fillId="0" borderId="2" xfId="0" applyFont="1" applyBorder="1" applyAlignment="1"/>
    <xf numFmtId="168" fontId="27" fillId="0" borderId="0" xfId="0" applyNumberFormat="1" applyFont="1" applyAlignment="1">
      <alignment horizontal="right" vertical="center"/>
    </xf>
    <xf numFmtId="167" fontId="27" fillId="0" borderId="0" xfId="0" applyNumberFormat="1" applyFont="1" applyAlignment="1">
      <alignment horizontal="right" vertical="center"/>
    </xf>
    <xf numFmtId="168" fontId="30" fillId="0" borderId="2" xfId="0" applyNumberFormat="1" applyFont="1" applyBorder="1" applyAlignment="1">
      <alignment horizontal="right" vertical="center"/>
    </xf>
    <xf numFmtId="167" fontId="30" fillId="0" borderId="2" xfId="0" applyNumberFormat="1" applyFont="1" applyBorder="1" applyAlignment="1">
      <alignment horizontal="right" vertical="center"/>
    </xf>
    <xf numFmtId="0" fontId="26" fillId="0" borderId="1" xfId="0" applyFont="1" applyBorder="1"/>
    <xf numFmtId="0" fontId="27" fillId="0" borderId="4" xfId="0" applyFont="1" applyBorder="1" applyAlignment="1">
      <alignment horizontal="right" vertical="center" wrapText="1"/>
    </xf>
    <xf numFmtId="0" fontId="33" fillId="0" borderId="0" xfId="86" applyFont="1" applyFill="1" applyBorder="1"/>
    <xf numFmtId="0" fontId="33" fillId="0" borderId="0" xfId="86" applyFont="1" applyFill="1" applyBorder="1" applyAlignment="1">
      <alignment horizontal="left"/>
    </xf>
    <xf numFmtId="1" fontId="33" fillId="0" borderId="0" xfId="86" applyNumberFormat="1" applyFont="1" applyFill="1" applyBorder="1"/>
    <xf numFmtId="168" fontId="33" fillId="0" borderId="0" xfId="87" applyNumberFormat="1" applyFont="1" applyFill="1" applyBorder="1"/>
    <xf numFmtId="0" fontId="36" fillId="0" borderId="0" xfId="86" applyFont="1" applyFill="1" applyBorder="1"/>
    <xf numFmtId="166" fontId="33" fillId="0" borderId="0" xfId="88" applyNumberFormat="1" applyFont="1" applyFill="1" applyBorder="1"/>
    <xf numFmtId="166" fontId="33" fillId="0" borderId="15" xfId="1" applyNumberFormat="1" applyFont="1" applyFill="1" applyBorder="1"/>
    <xf numFmtId="10" fontId="33" fillId="0" borderId="0" xfId="89" applyNumberFormat="1" applyFont="1" applyFill="1" applyBorder="1"/>
    <xf numFmtId="3" fontId="33" fillId="0" borderId="0" xfId="86" applyNumberFormat="1" applyFont="1" applyFill="1" applyBorder="1"/>
    <xf numFmtId="166" fontId="33" fillId="0" borderId="0" xfId="1" applyNumberFormat="1" applyFont="1" applyFill="1" applyBorder="1"/>
    <xf numFmtId="0" fontId="29" fillId="0" borderId="0" xfId="0" applyFont="1"/>
    <xf numFmtId="3" fontId="26" fillId="0" borderId="0" xfId="0" applyNumberFormat="1" applyFont="1"/>
    <xf numFmtId="9" fontId="26" fillId="0" borderId="0" xfId="85" applyFont="1"/>
    <xf numFmtId="0" fontId="26" fillId="0" borderId="0" xfId="0" applyFont="1" applyAlignment="1">
      <alignment wrapText="1"/>
    </xf>
    <xf numFmtId="0" fontId="29" fillId="0" borderId="0" xfId="0" applyFont="1" applyAlignment="1">
      <alignment horizontal="center"/>
    </xf>
    <xf numFmtId="0" fontId="33" fillId="0" borderId="2" xfId="2" applyFont="1" applyFill="1" applyBorder="1" applyAlignment="1">
      <alignment horizontal="center" wrapText="1"/>
    </xf>
    <xf numFmtId="0" fontId="26" fillId="0" borderId="2" xfId="0" applyFont="1" applyBorder="1" applyAlignment="1">
      <alignment horizontal="center"/>
    </xf>
    <xf numFmtId="168" fontId="31" fillId="0" borderId="0" xfId="0" applyNumberFormat="1" applyFont="1" applyBorder="1" applyAlignment="1">
      <alignment horizontal="right" vertical="center"/>
    </xf>
    <xf numFmtId="0" fontId="26" fillId="0" borderId="0" xfId="0" applyFont="1" applyAlignment="1">
      <alignment horizontal="justify" vertical="center"/>
    </xf>
    <xf numFmtId="0" fontId="27" fillId="0" borderId="0" xfId="0" applyFont="1"/>
    <xf numFmtId="174" fontId="31" fillId="0" borderId="0" xfId="1" applyNumberFormat="1" applyFont="1" applyAlignment="1">
      <alignment horizontal="right" vertical="center"/>
    </xf>
    <xf numFmtId="0" fontId="26" fillId="0" borderId="0" xfId="0" applyFont="1" applyAlignment="1">
      <alignment horizontal="right"/>
    </xf>
    <xf numFmtId="166" fontId="26" fillId="0" borderId="0" xfId="1" applyNumberFormat="1" applyFont="1" applyAlignment="1">
      <alignment horizontal="right"/>
    </xf>
    <xf numFmtId="174" fontId="28" fillId="0" borderId="0" xfId="1" applyNumberFormat="1" applyFont="1" applyAlignment="1">
      <alignment horizontal="right"/>
    </xf>
    <xf numFmtId="166" fontId="30" fillId="0" borderId="2" xfId="1" applyNumberFormat="1" applyFont="1" applyBorder="1" applyAlignment="1">
      <alignment horizontal="right" vertical="center"/>
    </xf>
    <xf numFmtId="174" fontId="34" fillId="0" borderId="2" xfId="1" applyNumberFormat="1" applyFont="1" applyBorder="1" applyAlignment="1">
      <alignment horizontal="right" vertical="center"/>
    </xf>
    <xf numFmtId="0" fontId="27" fillId="0" borderId="1" xfId="0" applyFont="1" applyBorder="1" applyAlignment="1">
      <alignment horizontal="center" vertical="center" wrapText="1"/>
    </xf>
    <xf numFmtId="0" fontId="27" fillId="0" borderId="4" xfId="0" applyFont="1" applyBorder="1" applyAlignment="1">
      <alignment horizontal="left" vertical="center" wrapText="1"/>
    </xf>
    <xf numFmtId="0" fontId="27" fillId="0" borderId="2" xfId="0" applyFont="1" applyBorder="1" applyAlignment="1">
      <alignment horizontal="left" vertical="center" wrapText="1"/>
    </xf>
    <xf numFmtId="0" fontId="33" fillId="2" borderId="1" xfId="2" applyFont="1" applyFill="1" applyBorder="1" applyAlignment="1">
      <alignment horizontal="center"/>
    </xf>
    <xf numFmtId="0" fontId="33" fillId="2" borderId="0" xfId="86" applyFont="1" applyFill="1" applyBorder="1" applyAlignment="1">
      <alignment horizontal="left"/>
    </xf>
    <xf numFmtId="0" fontId="27" fillId="0" borderId="1" xfId="0" applyFont="1" applyBorder="1" applyAlignment="1">
      <alignment horizontal="center" vertical="center"/>
    </xf>
    <xf numFmtId="0" fontId="26" fillId="0" borderId="4" xfId="0" applyFont="1" applyBorder="1" applyAlignment="1"/>
    <xf numFmtId="0" fontId="26" fillId="0" borderId="2" xfId="0" applyFont="1" applyBorder="1" applyAlignment="1"/>
    <xf numFmtId="0" fontId="27" fillId="0" borderId="4" xfId="0" applyFont="1" applyBorder="1" applyAlignment="1">
      <alignment horizontal="center" wrapText="1"/>
    </xf>
    <xf numFmtId="0" fontId="27" fillId="0" borderId="2" xfId="0" applyFont="1" applyBorder="1" applyAlignment="1">
      <alignment horizontal="center" wrapText="1"/>
    </xf>
    <xf numFmtId="0" fontId="26" fillId="0" borderId="1" xfId="0" applyFont="1" applyBorder="1" applyAlignment="1">
      <alignment horizontal="center" vertical="center"/>
    </xf>
    <xf numFmtId="0" fontId="26" fillId="0" borderId="4" xfId="0" applyFont="1" applyBorder="1" applyAlignment="1">
      <alignment horizontal="center" vertical="center" wrapText="1"/>
    </xf>
    <xf numFmtId="0" fontId="26" fillId="0" borderId="2" xfId="0" applyFont="1" applyBorder="1" applyAlignment="1">
      <alignment horizontal="center" vertical="center" wrapText="1"/>
    </xf>
    <xf numFmtId="0" fontId="28" fillId="0" borderId="0" xfId="0" applyFont="1" applyBorder="1" applyAlignment="1">
      <alignment horizontal="left" vertical="center" wrapText="1"/>
    </xf>
    <xf numFmtId="0" fontId="28" fillId="0" borderId="4" xfId="0" applyFont="1" applyBorder="1" applyAlignment="1">
      <alignment horizontal="left" wrapText="1"/>
    </xf>
    <xf numFmtId="0" fontId="26" fillId="0" borderId="0" xfId="0" applyFont="1" applyBorder="1" applyAlignment="1">
      <alignment horizontal="left" vertical="center" wrapText="1"/>
    </xf>
    <xf numFmtId="0" fontId="26" fillId="0" borderId="0" xfId="0" applyFont="1" applyBorder="1" applyAlignment="1">
      <alignment horizontal="center" vertical="center"/>
    </xf>
    <xf numFmtId="0" fontId="35" fillId="0" borderId="4" xfId="0" applyFont="1" applyBorder="1" applyAlignment="1">
      <alignment vertical="center" wrapText="1"/>
    </xf>
    <xf numFmtId="0" fontId="35" fillId="0" borderId="2" xfId="0" applyFont="1" applyBorder="1" applyAlignment="1">
      <alignment vertical="center" wrapText="1"/>
    </xf>
    <xf numFmtId="0" fontId="26" fillId="0" borderId="1" xfId="0" applyFont="1" applyBorder="1" applyAlignment="1">
      <alignment horizontal="center" vertical="center" wrapText="1"/>
    </xf>
  </cellXfs>
  <cellStyles count="90">
    <cellStyle name="20% - Akzent1" xfId="3" xr:uid="{00000000-0005-0000-0000-000000000000}"/>
    <cellStyle name="20% - Akzent2" xfId="4" xr:uid="{00000000-0005-0000-0000-000001000000}"/>
    <cellStyle name="20% - Akzent3" xfId="5" xr:uid="{00000000-0005-0000-0000-000002000000}"/>
    <cellStyle name="20% - Akzent4" xfId="6" xr:uid="{00000000-0005-0000-0000-000003000000}"/>
    <cellStyle name="20% - Akzent5" xfId="7" xr:uid="{00000000-0005-0000-0000-000004000000}"/>
    <cellStyle name="20% - Akzent6" xfId="8" xr:uid="{00000000-0005-0000-0000-000005000000}"/>
    <cellStyle name="40% - Akzent1" xfId="9" xr:uid="{00000000-0005-0000-0000-000006000000}"/>
    <cellStyle name="40% - Akzent2" xfId="10" xr:uid="{00000000-0005-0000-0000-000007000000}"/>
    <cellStyle name="40% - Akzent3" xfId="11" xr:uid="{00000000-0005-0000-0000-000008000000}"/>
    <cellStyle name="40% - Akzent4" xfId="12" xr:uid="{00000000-0005-0000-0000-000009000000}"/>
    <cellStyle name="40% - Akzent5" xfId="13" xr:uid="{00000000-0005-0000-0000-00000A000000}"/>
    <cellStyle name="40% - Akzent6" xfId="14" xr:uid="{00000000-0005-0000-0000-00000B000000}"/>
    <cellStyle name="60% - Akzent1" xfId="15" xr:uid="{00000000-0005-0000-0000-00000C000000}"/>
    <cellStyle name="60% - Akzent2" xfId="16" xr:uid="{00000000-0005-0000-0000-00000D000000}"/>
    <cellStyle name="60% - Akzent3" xfId="17" xr:uid="{00000000-0005-0000-0000-00000E000000}"/>
    <cellStyle name="60% - Akzent4" xfId="18" xr:uid="{00000000-0005-0000-0000-00000F000000}"/>
    <cellStyle name="60% - Akzent5" xfId="19" xr:uid="{00000000-0005-0000-0000-000010000000}"/>
    <cellStyle name="60% - Akzent6" xfId="20" xr:uid="{00000000-0005-0000-0000-000011000000}"/>
    <cellStyle name="Akzent1" xfId="21" xr:uid="{00000000-0005-0000-0000-000012000000}"/>
    <cellStyle name="Akzent2" xfId="22" xr:uid="{00000000-0005-0000-0000-000013000000}"/>
    <cellStyle name="Akzent3" xfId="23" xr:uid="{00000000-0005-0000-0000-000014000000}"/>
    <cellStyle name="Akzent4" xfId="24" xr:uid="{00000000-0005-0000-0000-000015000000}"/>
    <cellStyle name="Akzent5" xfId="25" xr:uid="{00000000-0005-0000-0000-000016000000}"/>
    <cellStyle name="Akzent6" xfId="26" xr:uid="{00000000-0005-0000-0000-000017000000}"/>
    <cellStyle name="Ausgabe" xfId="27" xr:uid="{00000000-0005-0000-0000-000018000000}"/>
    <cellStyle name="Berechnung" xfId="28" xr:uid="{00000000-0005-0000-0000-000019000000}"/>
    <cellStyle name="Eingabe" xfId="29" xr:uid="{00000000-0005-0000-0000-00001A000000}"/>
    <cellStyle name="Ergebnis" xfId="30" xr:uid="{00000000-0005-0000-0000-00001B000000}"/>
    <cellStyle name="Erklärender Text" xfId="31" xr:uid="{00000000-0005-0000-0000-00001C000000}"/>
    <cellStyle name="Euro" xfId="32" xr:uid="{00000000-0005-0000-0000-00001D000000}"/>
    <cellStyle name="Formula" xfId="33" xr:uid="{00000000-0005-0000-0000-00001E000000}"/>
    <cellStyle name="Gut" xfId="34" xr:uid="{00000000-0005-0000-0000-00001F000000}"/>
    <cellStyle name="Migliaia" xfId="1" builtinId="3"/>
    <cellStyle name="Migliaia [0] 2" xfId="35" xr:uid="{00000000-0005-0000-0000-000021000000}"/>
    <cellStyle name="Migliaia [0] 5" xfId="87" xr:uid="{00000000-0005-0000-0000-000022000000}"/>
    <cellStyle name="Migliaia 10 2" xfId="84" xr:uid="{00000000-0005-0000-0000-000023000000}"/>
    <cellStyle name="Migliaia 19" xfId="88" xr:uid="{00000000-0005-0000-0000-000024000000}"/>
    <cellStyle name="Migliaia 2" xfId="36" xr:uid="{00000000-0005-0000-0000-000025000000}"/>
    <cellStyle name="Migliaia 2 2" xfId="37" xr:uid="{00000000-0005-0000-0000-000026000000}"/>
    <cellStyle name="Migliaia 2 2 2" xfId="82" xr:uid="{00000000-0005-0000-0000-000027000000}"/>
    <cellStyle name="Migliaia 2 3" xfId="81" xr:uid="{00000000-0005-0000-0000-000028000000}"/>
    <cellStyle name="Normal 2" xfId="38" xr:uid="{00000000-0005-0000-0000-000029000000}"/>
    <cellStyle name="Normal 2 2" xfId="39" xr:uid="{00000000-0005-0000-0000-00002A000000}"/>
    <cellStyle name="Normal 3" xfId="40" xr:uid="{00000000-0005-0000-0000-00002B000000}"/>
    <cellStyle name="Normal 4" xfId="41" xr:uid="{00000000-0005-0000-0000-00002C000000}"/>
    <cellStyle name="Normal 5" xfId="42" xr:uid="{00000000-0005-0000-0000-00002D000000}"/>
    <cellStyle name="Normal_1.11" xfId="43" xr:uid="{00000000-0005-0000-0000-00002E000000}"/>
    <cellStyle name="Normale" xfId="0" builtinId="0"/>
    <cellStyle name="Normale 10" xfId="44" xr:uid="{00000000-0005-0000-0000-000030000000}"/>
    <cellStyle name="Normale 10 2" xfId="45" xr:uid="{00000000-0005-0000-0000-000031000000}"/>
    <cellStyle name="Normale 11" xfId="46" xr:uid="{00000000-0005-0000-0000-000032000000}"/>
    <cellStyle name="Normale 12" xfId="47" xr:uid="{00000000-0005-0000-0000-000033000000}"/>
    <cellStyle name="Normale 2" xfId="2" xr:uid="{00000000-0005-0000-0000-000034000000}"/>
    <cellStyle name="Normale 2 2" xfId="49" xr:uid="{00000000-0005-0000-0000-000035000000}"/>
    <cellStyle name="Normale 2 3" xfId="50" xr:uid="{00000000-0005-0000-0000-000036000000}"/>
    <cellStyle name="Normale 2 4" xfId="51" xr:uid="{00000000-0005-0000-0000-000037000000}"/>
    <cellStyle name="Normale 2 5" xfId="52" xr:uid="{00000000-0005-0000-0000-000038000000}"/>
    <cellStyle name="Normale 2 6" xfId="48" xr:uid="{00000000-0005-0000-0000-000039000000}"/>
    <cellStyle name="Normale 2_Foglio1" xfId="83" xr:uid="{00000000-0005-0000-0000-00003A000000}"/>
    <cellStyle name="Normale 3" xfId="53" xr:uid="{00000000-0005-0000-0000-00003B000000}"/>
    <cellStyle name="Normale 4" xfId="54" xr:uid="{00000000-0005-0000-0000-00003C000000}"/>
    <cellStyle name="Normale 5" xfId="55" xr:uid="{00000000-0005-0000-0000-00003D000000}"/>
    <cellStyle name="Normale 5 2" xfId="56" xr:uid="{00000000-0005-0000-0000-00003E000000}"/>
    <cellStyle name="Normale 52" xfId="57" xr:uid="{00000000-0005-0000-0000-00003F000000}"/>
    <cellStyle name="Normale 54" xfId="86" xr:uid="{00000000-0005-0000-0000-000040000000}"/>
    <cellStyle name="Normale 6" xfId="58" xr:uid="{00000000-0005-0000-0000-000041000000}"/>
    <cellStyle name="Normale 7" xfId="59" xr:uid="{00000000-0005-0000-0000-000042000000}"/>
    <cellStyle name="Normale 8" xfId="60" xr:uid="{00000000-0005-0000-0000-000043000000}"/>
    <cellStyle name="Normale 9" xfId="61" xr:uid="{00000000-0005-0000-0000-000044000000}"/>
    <cellStyle name="Nota 2" xfId="62" xr:uid="{00000000-0005-0000-0000-000045000000}"/>
    <cellStyle name="Notiz" xfId="63" xr:uid="{00000000-0005-0000-0000-000046000000}"/>
    <cellStyle name="Nuovo" xfId="64" xr:uid="{00000000-0005-0000-0000-000047000000}"/>
    <cellStyle name="Percent 2" xfId="65" xr:uid="{00000000-0005-0000-0000-000048000000}"/>
    <cellStyle name="Percentuale" xfId="85" builtinId="5"/>
    <cellStyle name="Percentuale 16" xfId="89" xr:uid="{00000000-0005-0000-0000-00004A000000}"/>
    <cellStyle name="Percentuale 2" xfId="66" xr:uid="{00000000-0005-0000-0000-00004B000000}"/>
    <cellStyle name="Percentuale 2 2" xfId="67" xr:uid="{00000000-0005-0000-0000-00004C000000}"/>
    <cellStyle name="Percentuale 3" xfId="68" xr:uid="{00000000-0005-0000-0000-00004D000000}"/>
    <cellStyle name="Percentuale 3 2" xfId="69" xr:uid="{00000000-0005-0000-0000-00004E000000}"/>
    <cellStyle name="Percentuale 4" xfId="70" xr:uid="{00000000-0005-0000-0000-00004F000000}"/>
    <cellStyle name="Schlecht" xfId="71" xr:uid="{00000000-0005-0000-0000-000050000000}"/>
    <cellStyle name="trattino" xfId="72" xr:uid="{00000000-0005-0000-0000-000051000000}"/>
    <cellStyle name="Überschrift" xfId="73" xr:uid="{00000000-0005-0000-0000-000052000000}"/>
    <cellStyle name="Überschrift 1" xfId="74" xr:uid="{00000000-0005-0000-0000-000053000000}"/>
    <cellStyle name="Überschrift 2" xfId="75" xr:uid="{00000000-0005-0000-0000-000054000000}"/>
    <cellStyle name="Überschrift 3" xfId="76" xr:uid="{00000000-0005-0000-0000-000055000000}"/>
    <cellStyle name="Überschrift 4" xfId="77" xr:uid="{00000000-0005-0000-0000-000056000000}"/>
    <cellStyle name="Verknüpfte Zelle" xfId="78" xr:uid="{00000000-0005-0000-0000-000057000000}"/>
    <cellStyle name="Warnender Text" xfId="79" xr:uid="{00000000-0005-0000-0000-000058000000}"/>
    <cellStyle name="Zelle überprüfen" xfId="80" xr:uid="{00000000-0005-0000-0000-00005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32" Type="http://schemas.openxmlformats.org/officeDocument/2006/relationships/externalLink" Target="externalLinks/externalLink9.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5.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4.xml"/><Relationship Id="rId30" Type="http://schemas.openxmlformats.org/officeDocument/2006/relationships/externalLink" Target="externalLinks/externalLink7.xml"/><Relationship Id="rId35" Type="http://schemas.openxmlformats.org/officeDocument/2006/relationships/sharedStrings" Target="sharedStrings.xml"/><Relationship Id="rId8" Type="http://schemas.openxmlformats.org/officeDocument/2006/relationships/worksheet" Target="worksheets/sheet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pieChart>
        <c:varyColors val="1"/>
        <c:ser>
          <c:idx val="0"/>
          <c:order val="0"/>
          <c:tx>
            <c:strRef>
              <c:f>'Fig. 6.2'!$A$4</c:f>
              <c:strCache>
                <c:ptCount val="1"/>
                <c:pt idx="0">
                  <c:v>Volume affari</c:v>
                </c:pt>
              </c:strCache>
            </c:strRef>
          </c:tx>
          <c:dPt>
            <c:idx val="1"/>
            <c:bubble3D val="0"/>
            <c:spPr>
              <a:solidFill>
                <a:srgbClr val="00B0F0"/>
              </a:solidFill>
            </c:spPr>
            <c:extLst>
              <c:ext xmlns:c16="http://schemas.microsoft.com/office/drawing/2014/chart" uri="{C3380CC4-5D6E-409C-BE32-E72D297353CC}">
                <c16:uniqueId val="{00000001-CDDE-40D6-99ED-F2973472C7EB}"/>
              </c:ext>
            </c:extLst>
          </c:dPt>
          <c:dLbls>
            <c:dLbl>
              <c:idx val="0"/>
              <c:layout>
                <c:manualLayout>
                  <c:x val="2.6426773445128234E-2"/>
                  <c:y val="-3.316449038562067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CDDE-40D6-99ED-F2973472C7EB}"/>
                </c:ext>
              </c:extLst>
            </c:dLbl>
            <c:dLbl>
              <c:idx val="1"/>
              <c:layout>
                <c:manualLayout>
                  <c:x val="0.10639595818440792"/>
                  <c:y val="-6.585311799329191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CDDE-40D6-99ED-F2973472C7EB}"/>
                </c:ext>
              </c:extLst>
            </c:dLbl>
            <c:dLbl>
              <c:idx val="2"/>
              <c:layout>
                <c:manualLayout>
                  <c:x val="-6.3900997017011102E-2"/>
                  <c:y val="1.6130408534310609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CDDE-40D6-99ED-F2973472C7EB}"/>
                </c:ext>
              </c:extLst>
            </c:dLbl>
            <c:dLbl>
              <c:idx val="3"/>
              <c:layout>
                <c:manualLayout>
                  <c:x val="-0.29471813890157927"/>
                  <c:y val="9.863406414478809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CDDE-40D6-99ED-F2973472C7EB}"/>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'Fig. 6.2'!$B$3:$E$3</c:f>
              <c:strCache>
                <c:ptCount val="4"/>
                <c:pt idx="0">
                  <c:v>03.21 - Acquacoltura marina</c:v>
                </c:pt>
                <c:pt idx="1">
                  <c:v>03.22 - Acquacoltura in acque dolci</c:v>
                </c:pt>
                <c:pt idx="2">
                  <c:v>03.11 - Pesca marina</c:v>
                </c:pt>
                <c:pt idx="3">
                  <c:v>03.12 - Pesca in acque dolci</c:v>
                </c:pt>
              </c:strCache>
            </c:strRef>
          </c:cat>
          <c:val>
            <c:numRef>
              <c:f>'Fig. 6.2'!$B$4:$E$4</c:f>
              <c:numCache>
                <c:formatCode>#,##0</c:formatCode>
                <c:ptCount val="4"/>
                <c:pt idx="0">
                  <c:v>547260030</c:v>
                </c:pt>
                <c:pt idx="1">
                  <c:v>221249662</c:v>
                </c:pt>
                <c:pt idx="2">
                  <c:v>771827289</c:v>
                </c:pt>
                <c:pt idx="3">
                  <c:v>6650752</c:v>
                </c:pt>
              </c:numCache>
            </c:numRef>
          </c:val>
          <c:extLst>
            <c:ext xmlns:c16="http://schemas.microsoft.com/office/drawing/2014/chart" uri="{C3380CC4-5D6E-409C-BE32-E72D297353CC}">
              <c16:uniqueId val="{00000005-CDDE-40D6-99ED-F2973472C7EB}"/>
            </c:ext>
          </c:extLst>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barChart>
        <c:barDir val="col"/>
        <c:grouping val="percentStacked"/>
        <c:varyColors val="0"/>
        <c:ser>
          <c:idx val="0"/>
          <c:order val="0"/>
          <c:tx>
            <c:strRef>
              <c:f>'Fig. 6.3'!$A$4</c:f>
              <c:strCache>
                <c:ptCount val="1"/>
                <c:pt idx="0">
                  <c:v>Ditte individuali</c:v>
                </c:pt>
              </c:strCache>
            </c:strRef>
          </c:tx>
          <c:spPr>
            <a:solidFill>
              <a:srgbClr val="00B0F0"/>
            </a:solidFill>
          </c:spPr>
          <c:invertIfNegative val="0"/>
          <c:cat>
            <c:strRef>
              <c:f>'Fig. 6.3'!$B$3:$C$3</c:f>
              <c:strCache>
                <c:ptCount val="2"/>
                <c:pt idx="0">
                  <c:v>Volume affari</c:v>
                </c:pt>
                <c:pt idx="1">
                  <c:v>Numero di imprese</c:v>
                </c:pt>
              </c:strCache>
            </c:strRef>
          </c:cat>
          <c:val>
            <c:numRef>
              <c:f>'Fig. 6.3'!$B$4:$C$4</c:f>
              <c:numCache>
                <c:formatCode>#,##0</c:formatCode>
                <c:ptCount val="2"/>
                <c:pt idx="0">
                  <c:v>361301738</c:v>
                </c:pt>
                <c:pt idx="1">
                  <c:v>7208</c:v>
                </c:pt>
              </c:numCache>
            </c:numRef>
          </c:val>
          <c:extLst>
            <c:ext xmlns:c16="http://schemas.microsoft.com/office/drawing/2014/chart" uri="{C3380CC4-5D6E-409C-BE32-E72D297353CC}">
              <c16:uniqueId val="{00000000-873F-4B5F-A18C-F2D78A66671F}"/>
            </c:ext>
          </c:extLst>
        </c:ser>
        <c:ser>
          <c:idx val="1"/>
          <c:order val="1"/>
          <c:tx>
            <c:strRef>
              <c:f>'Fig. 6.3'!$A$5</c:f>
              <c:strCache>
                <c:ptCount val="1"/>
                <c:pt idx="0">
                  <c:v>Società di capitali e cooperative</c:v>
                </c:pt>
              </c:strCache>
            </c:strRef>
          </c:tx>
          <c:invertIfNegative val="0"/>
          <c:cat>
            <c:strRef>
              <c:f>'Fig. 6.3'!$B$3:$C$3</c:f>
              <c:strCache>
                <c:ptCount val="2"/>
                <c:pt idx="0">
                  <c:v>Volume affari</c:v>
                </c:pt>
                <c:pt idx="1">
                  <c:v>Numero di imprese</c:v>
                </c:pt>
              </c:strCache>
            </c:strRef>
          </c:cat>
          <c:val>
            <c:numRef>
              <c:f>'Fig. 6.3'!$B$5:$C$5</c:f>
              <c:numCache>
                <c:formatCode>#,##0</c:formatCode>
                <c:ptCount val="2"/>
                <c:pt idx="0">
                  <c:v>837899969</c:v>
                </c:pt>
                <c:pt idx="1">
                  <c:v>1695</c:v>
                </c:pt>
              </c:numCache>
            </c:numRef>
          </c:val>
          <c:extLst>
            <c:ext xmlns:c16="http://schemas.microsoft.com/office/drawing/2014/chart" uri="{C3380CC4-5D6E-409C-BE32-E72D297353CC}">
              <c16:uniqueId val="{00000001-873F-4B5F-A18C-F2D78A66671F}"/>
            </c:ext>
          </c:extLst>
        </c:ser>
        <c:ser>
          <c:idx val="2"/>
          <c:order val="2"/>
          <c:tx>
            <c:strRef>
              <c:f>'Fig. 6.3'!$A$6</c:f>
              <c:strCache>
                <c:ptCount val="1"/>
                <c:pt idx="0">
                  <c:v>Società di persone</c:v>
                </c:pt>
              </c:strCache>
            </c:strRef>
          </c:tx>
          <c:spPr>
            <a:pattFill prst="dkDnDiag">
              <a:fgClr>
                <a:srgbClr val="00B0F0"/>
              </a:fgClr>
              <a:bgClr>
                <a:schemeClr val="bg1"/>
              </a:bgClr>
            </a:pattFill>
          </c:spPr>
          <c:invertIfNegative val="0"/>
          <c:cat>
            <c:strRef>
              <c:f>'Fig. 6.3'!$B$3:$C$3</c:f>
              <c:strCache>
                <c:ptCount val="2"/>
                <c:pt idx="0">
                  <c:v>Volume affari</c:v>
                </c:pt>
                <c:pt idx="1">
                  <c:v>Numero di imprese</c:v>
                </c:pt>
              </c:strCache>
            </c:strRef>
          </c:cat>
          <c:val>
            <c:numRef>
              <c:f>'Fig. 6.3'!$B$6:$C$6</c:f>
              <c:numCache>
                <c:formatCode>#,##0</c:formatCode>
                <c:ptCount val="2"/>
                <c:pt idx="0">
                  <c:v>333544422</c:v>
                </c:pt>
                <c:pt idx="1">
                  <c:v>2024</c:v>
                </c:pt>
              </c:numCache>
            </c:numRef>
          </c:val>
          <c:extLst>
            <c:ext xmlns:c16="http://schemas.microsoft.com/office/drawing/2014/chart" uri="{C3380CC4-5D6E-409C-BE32-E72D297353CC}">
              <c16:uniqueId val="{00000002-873F-4B5F-A18C-F2D78A66671F}"/>
            </c:ext>
          </c:extLst>
        </c:ser>
        <c:ser>
          <c:idx val="3"/>
          <c:order val="3"/>
          <c:tx>
            <c:strRef>
              <c:f>'Fig. 6.3'!$A$7</c:f>
              <c:strCache>
                <c:ptCount val="1"/>
                <c:pt idx="0">
                  <c:v>Altri soggetti</c:v>
                </c:pt>
              </c:strCache>
            </c:strRef>
          </c:tx>
          <c:invertIfNegative val="0"/>
          <c:cat>
            <c:strRef>
              <c:f>'Fig. 6.3'!$B$3:$C$3</c:f>
              <c:strCache>
                <c:ptCount val="2"/>
                <c:pt idx="0">
                  <c:v>Volume affari</c:v>
                </c:pt>
                <c:pt idx="1">
                  <c:v>Numero di imprese</c:v>
                </c:pt>
              </c:strCache>
            </c:strRef>
          </c:cat>
          <c:val>
            <c:numRef>
              <c:f>'Fig. 6.3'!$B$7:$C$7</c:f>
              <c:numCache>
                <c:formatCode>#,##0</c:formatCode>
                <c:ptCount val="2"/>
                <c:pt idx="0">
                  <c:v>14241604</c:v>
                </c:pt>
                <c:pt idx="1">
                  <c:v>56</c:v>
                </c:pt>
              </c:numCache>
            </c:numRef>
          </c:val>
          <c:extLst>
            <c:ext xmlns:c16="http://schemas.microsoft.com/office/drawing/2014/chart" uri="{C3380CC4-5D6E-409C-BE32-E72D297353CC}">
              <c16:uniqueId val="{00000003-873F-4B5F-A18C-F2D78A66671F}"/>
            </c:ext>
          </c:extLst>
        </c:ser>
        <c:dLbls>
          <c:showLegendKey val="0"/>
          <c:showVal val="0"/>
          <c:showCatName val="0"/>
          <c:showSerName val="0"/>
          <c:showPercent val="0"/>
          <c:showBubbleSize val="0"/>
        </c:dLbls>
        <c:gapWidth val="150"/>
        <c:overlap val="100"/>
        <c:axId val="69550848"/>
        <c:axId val="69552384"/>
      </c:barChart>
      <c:catAx>
        <c:axId val="69550848"/>
        <c:scaling>
          <c:orientation val="minMax"/>
        </c:scaling>
        <c:delete val="0"/>
        <c:axPos val="b"/>
        <c:numFmt formatCode="General" sourceLinked="0"/>
        <c:majorTickMark val="out"/>
        <c:minorTickMark val="none"/>
        <c:tickLblPos val="nextTo"/>
        <c:crossAx val="69552384"/>
        <c:crosses val="autoZero"/>
        <c:auto val="1"/>
        <c:lblAlgn val="ctr"/>
        <c:lblOffset val="100"/>
        <c:noMultiLvlLbl val="0"/>
      </c:catAx>
      <c:valAx>
        <c:axId val="69552384"/>
        <c:scaling>
          <c:orientation val="minMax"/>
        </c:scaling>
        <c:delete val="0"/>
        <c:axPos val="l"/>
        <c:majorGridlines/>
        <c:numFmt formatCode="0%" sourceLinked="1"/>
        <c:majorTickMark val="out"/>
        <c:minorTickMark val="none"/>
        <c:tickLblPos val="nextTo"/>
        <c:crossAx val="69550848"/>
        <c:crosses val="autoZero"/>
        <c:crossBetween val="between"/>
      </c:valAx>
    </c:plotArea>
    <c:legend>
      <c:legendPos val="r"/>
      <c:layout>
        <c:manualLayout>
          <c:xMode val="edge"/>
          <c:yMode val="edge"/>
          <c:x val="0.71577799650043739"/>
          <c:y val="0.22068678915135609"/>
          <c:w val="0.2675553368328959"/>
          <c:h val="0.48455234762321375"/>
        </c:manualLayout>
      </c:layout>
      <c:overlay val="0"/>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9.4712724016294075E-2"/>
          <c:y val="4.1407980584924946E-2"/>
          <c:w val="0.88494515855420985"/>
          <c:h val="0.63144072179253485"/>
        </c:manualLayout>
      </c:layout>
      <c:barChart>
        <c:barDir val="col"/>
        <c:grouping val="stacked"/>
        <c:varyColors val="0"/>
        <c:ser>
          <c:idx val="0"/>
          <c:order val="0"/>
          <c:tx>
            <c:strRef>
              <c:f>'Fig. 6.4'!$B$3</c:f>
              <c:strCache>
                <c:ptCount val="1"/>
                <c:pt idx="0">
                  <c:v>03.11 - Pesca marina</c:v>
                </c:pt>
              </c:strCache>
            </c:strRef>
          </c:tx>
          <c:spPr>
            <a:solidFill>
              <a:schemeClr val="tx2">
                <a:lumMod val="60000"/>
                <a:lumOff val="40000"/>
              </a:schemeClr>
            </a:solidFill>
          </c:spPr>
          <c:invertIfNegative val="0"/>
          <c:cat>
            <c:strRef>
              <c:f>'Fig. 6.4'!$A$4:$A$8</c:f>
              <c:strCache>
                <c:ptCount val="5"/>
                <c:pt idx="0">
                  <c:v>Nord-est</c:v>
                </c:pt>
                <c:pt idx="1">
                  <c:v>Isole</c:v>
                </c:pt>
                <c:pt idx="2">
                  <c:v>Sud</c:v>
                </c:pt>
                <c:pt idx="3">
                  <c:v>Centro</c:v>
                </c:pt>
                <c:pt idx="4">
                  <c:v>Nord-ovest</c:v>
                </c:pt>
              </c:strCache>
            </c:strRef>
          </c:cat>
          <c:val>
            <c:numRef>
              <c:f>'Fig. 6.4'!$B$4:$B$8</c:f>
              <c:numCache>
                <c:formatCode>#,##0</c:formatCode>
                <c:ptCount val="5"/>
                <c:pt idx="0">
                  <c:v>1587</c:v>
                </c:pt>
                <c:pt idx="1">
                  <c:v>1911</c:v>
                </c:pt>
                <c:pt idx="2">
                  <c:v>1319</c:v>
                </c:pt>
                <c:pt idx="3">
                  <c:v>1197</c:v>
                </c:pt>
                <c:pt idx="4">
                  <c:v>216</c:v>
                </c:pt>
              </c:numCache>
            </c:numRef>
          </c:val>
          <c:extLst>
            <c:ext xmlns:c16="http://schemas.microsoft.com/office/drawing/2014/chart" uri="{C3380CC4-5D6E-409C-BE32-E72D297353CC}">
              <c16:uniqueId val="{00000000-1806-4007-9145-E4EAC79F8DB3}"/>
            </c:ext>
          </c:extLst>
        </c:ser>
        <c:ser>
          <c:idx val="1"/>
          <c:order val="1"/>
          <c:tx>
            <c:strRef>
              <c:f>'Fig. 6.4'!$C$3</c:f>
              <c:strCache>
                <c:ptCount val="1"/>
                <c:pt idx="0">
                  <c:v>03.21 - Acquacoltura marina</c:v>
                </c:pt>
              </c:strCache>
            </c:strRef>
          </c:tx>
          <c:spPr>
            <a:pattFill prst="dkDnDiag">
              <a:fgClr>
                <a:srgbClr val="00B0F0"/>
              </a:fgClr>
              <a:bgClr>
                <a:schemeClr val="bg1"/>
              </a:bgClr>
            </a:pattFill>
          </c:spPr>
          <c:invertIfNegative val="0"/>
          <c:cat>
            <c:strRef>
              <c:f>'Fig. 6.4'!$A$4:$A$8</c:f>
              <c:strCache>
                <c:ptCount val="5"/>
                <c:pt idx="0">
                  <c:v>Nord-est</c:v>
                </c:pt>
                <c:pt idx="1">
                  <c:v>Isole</c:v>
                </c:pt>
                <c:pt idx="2">
                  <c:v>Sud</c:v>
                </c:pt>
                <c:pt idx="3">
                  <c:v>Centro</c:v>
                </c:pt>
                <c:pt idx="4">
                  <c:v>Nord-ovest</c:v>
                </c:pt>
              </c:strCache>
            </c:strRef>
          </c:cat>
          <c:val>
            <c:numRef>
              <c:f>'Fig. 6.4'!$C$4:$C$8</c:f>
              <c:numCache>
                <c:formatCode>#,##0</c:formatCode>
                <c:ptCount val="5"/>
                <c:pt idx="0">
                  <c:v>3621</c:v>
                </c:pt>
                <c:pt idx="1">
                  <c:v>94</c:v>
                </c:pt>
                <c:pt idx="2">
                  <c:v>187</c:v>
                </c:pt>
                <c:pt idx="3">
                  <c:v>75</c:v>
                </c:pt>
                <c:pt idx="4">
                  <c:v>99</c:v>
                </c:pt>
              </c:numCache>
            </c:numRef>
          </c:val>
          <c:extLst>
            <c:ext xmlns:c16="http://schemas.microsoft.com/office/drawing/2014/chart" uri="{C3380CC4-5D6E-409C-BE32-E72D297353CC}">
              <c16:uniqueId val="{00000001-1806-4007-9145-E4EAC79F8DB3}"/>
            </c:ext>
          </c:extLst>
        </c:ser>
        <c:ser>
          <c:idx val="2"/>
          <c:order val="2"/>
          <c:tx>
            <c:strRef>
              <c:f>'Fig. 6.4'!$D$3</c:f>
              <c:strCache>
                <c:ptCount val="1"/>
                <c:pt idx="0">
                  <c:v>03.22 - Acquacoltura in acque dolci</c:v>
                </c:pt>
              </c:strCache>
            </c:strRef>
          </c:tx>
          <c:spPr>
            <a:solidFill>
              <a:srgbClr val="00B0F0"/>
            </a:solidFill>
          </c:spPr>
          <c:invertIfNegative val="0"/>
          <c:cat>
            <c:strRef>
              <c:f>'Fig. 6.4'!$A$4:$A$8</c:f>
              <c:strCache>
                <c:ptCount val="5"/>
                <c:pt idx="0">
                  <c:v>Nord-est</c:v>
                </c:pt>
                <c:pt idx="1">
                  <c:v>Isole</c:v>
                </c:pt>
                <c:pt idx="2">
                  <c:v>Sud</c:v>
                </c:pt>
                <c:pt idx="3">
                  <c:v>Centro</c:v>
                </c:pt>
                <c:pt idx="4">
                  <c:v>Nord-ovest</c:v>
                </c:pt>
              </c:strCache>
            </c:strRef>
          </c:cat>
          <c:val>
            <c:numRef>
              <c:f>'Fig. 6.4'!$D$4:$D$8</c:f>
              <c:numCache>
                <c:formatCode>#,##0</c:formatCode>
                <c:ptCount val="5"/>
                <c:pt idx="0">
                  <c:v>201</c:v>
                </c:pt>
                <c:pt idx="1">
                  <c:v>32</c:v>
                </c:pt>
                <c:pt idx="2">
                  <c:v>40</c:v>
                </c:pt>
                <c:pt idx="3">
                  <c:v>74</c:v>
                </c:pt>
                <c:pt idx="4">
                  <c:v>112</c:v>
                </c:pt>
              </c:numCache>
            </c:numRef>
          </c:val>
          <c:extLst>
            <c:ext xmlns:c16="http://schemas.microsoft.com/office/drawing/2014/chart" uri="{C3380CC4-5D6E-409C-BE32-E72D297353CC}">
              <c16:uniqueId val="{00000002-1806-4007-9145-E4EAC79F8DB3}"/>
            </c:ext>
          </c:extLst>
        </c:ser>
        <c:ser>
          <c:idx val="3"/>
          <c:order val="3"/>
          <c:tx>
            <c:strRef>
              <c:f>'Fig. 6.4'!$E$3</c:f>
              <c:strCache>
                <c:ptCount val="1"/>
                <c:pt idx="0">
                  <c:v>03.12 - Pesca in acque dolci</c:v>
                </c:pt>
              </c:strCache>
            </c:strRef>
          </c:tx>
          <c:spPr>
            <a:solidFill>
              <a:srgbClr val="0070C0"/>
            </a:solidFill>
          </c:spPr>
          <c:invertIfNegative val="0"/>
          <c:cat>
            <c:strRef>
              <c:f>'Fig. 6.4'!$A$4:$A$8</c:f>
              <c:strCache>
                <c:ptCount val="5"/>
                <c:pt idx="0">
                  <c:v>Nord-est</c:v>
                </c:pt>
                <c:pt idx="1">
                  <c:v>Isole</c:v>
                </c:pt>
                <c:pt idx="2">
                  <c:v>Sud</c:v>
                </c:pt>
                <c:pt idx="3">
                  <c:v>Centro</c:v>
                </c:pt>
                <c:pt idx="4">
                  <c:v>Nord-ovest</c:v>
                </c:pt>
              </c:strCache>
            </c:strRef>
          </c:cat>
          <c:val>
            <c:numRef>
              <c:f>'Fig. 6.4'!$E$4:$E$8</c:f>
              <c:numCache>
                <c:formatCode>#,##0</c:formatCode>
                <c:ptCount val="5"/>
                <c:pt idx="0">
                  <c:v>80</c:v>
                </c:pt>
                <c:pt idx="1">
                  <c:v>1</c:v>
                </c:pt>
                <c:pt idx="2">
                  <c:v>4</c:v>
                </c:pt>
                <c:pt idx="3">
                  <c:v>42</c:v>
                </c:pt>
                <c:pt idx="4">
                  <c:v>91</c:v>
                </c:pt>
              </c:numCache>
            </c:numRef>
          </c:val>
          <c:extLst>
            <c:ext xmlns:c16="http://schemas.microsoft.com/office/drawing/2014/chart" uri="{C3380CC4-5D6E-409C-BE32-E72D297353CC}">
              <c16:uniqueId val="{00000003-1806-4007-9145-E4EAC79F8DB3}"/>
            </c:ext>
          </c:extLst>
        </c:ser>
        <c:dLbls>
          <c:showLegendKey val="0"/>
          <c:showVal val="0"/>
          <c:showCatName val="0"/>
          <c:showSerName val="0"/>
          <c:showPercent val="0"/>
          <c:showBubbleSize val="0"/>
        </c:dLbls>
        <c:gapWidth val="150"/>
        <c:overlap val="100"/>
        <c:axId val="69114112"/>
        <c:axId val="69124096"/>
      </c:barChart>
      <c:catAx>
        <c:axId val="69114112"/>
        <c:scaling>
          <c:orientation val="minMax"/>
        </c:scaling>
        <c:delete val="0"/>
        <c:axPos val="b"/>
        <c:numFmt formatCode="General" sourceLinked="0"/>
        <c:majorTickMark val="out"/>
        <c:minorTickMark val="none"/>
        <c:tickLblPos val="nextTo"/>
        <c:crossAx val="69124096"/>
        <c:crosses val="autoZero"/>
        <c:auto val="1"/>
        <c:lblAlgn val="ctr"/>
        <c:lblOffset val="100"/>
        <c:noMultiLvlLbl val="0"/>
      </c:catAx>
      <c:valAx>
        <c:axId val="69124096"/>
        <c:scaling>
          <c:orientation val="minMax"/>
        </c:scaling>
        <c:delete val="0"/>
        <c:axPos val="l"/>
        <c:majorGridlines/>
        <c:numFmt formatCode="#,##0" sourceLinked="1"/>
        <c:majorTickMark val="out"/>
        <c:minorTickMark val="none"/>
        <c:tickLblPos val="nextTo"/>
        <c:crossAx val="69114112"/>
        <c:crosses val="autoZero"/>
        <c:crossBetween val="between"/>
      </c:valAx>
    </c:plotArea>
    <c:legend>
      <c:legendPos val="b"/>
      <c:layout>
        <c:manualLayout>
          <c:xMode val="edge"/>
          <c:yMode val="edge"/>
          <c:x val="6.578818424395981E-2"/>
          <c:y val="0.80357742257478215"/>
          <c:w val="0.89246417013407309"/>
          <c:h val="0.1292897398646595"/>
        </c:manualLayout>
      </c:layout>
      <c:overlay val="0"/>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cat>
            <c:strRef>
              <c:f>'Fig. 6.5'!$A$3:$A$23</c:f>
              <c:strCache>
                <c:ptCount val="21"/>
                <c:pt idx="0">
                  <c:v>Veneto</c:v>
                </c:pt>
                <c:pt idx="1">
                  <c:v>Emilia-Romagna</c:v>
                </c:pt>
                <c:pt idx="2">
                  <c:v>Sicilia</c:v>
                </c:pt>
                <c:pt idx="3">
                  <c:v>Sardegna</c:v>
                </c:pt>
                <c:pt idx="4">
                  <c:v>Marche</c:v>
                </c:pt>
                <c:pt idx="5">
                  <c:v>Puglia</c:v>
                </c:pt>
                <c:pt idx="6">
                  <c:v>Toscana</c:v>
                </c:pt>
                <c:pt idx="7">
                  <c:v>Lazio</c:v>
                </c:pt>
                <c:pt idx="8">
                  <c:v>Friuli Venezia Giulia</c:v>
                </c:pt>
                <c:pt idx="9">
                  <c:v>Campania</c:v>
                </c:pt>
                <c:pt idx="10">
                  <c:v>Lombardia</c:v>
                </c:pt>
                <c:pt idx="11">
                  <c:v>Abruzzo</c:v>
                </c:pt>
                <c:pt idx="12">
                  <c:v>Trento</c:v>
                </c:pt>
                <c:pt idx="13">
                  <c:v>Liguria</c:v>
                </c:pt>
                <c:pt idx="14">
                  <c:v>Piemonte</c:v>
                </c:pt>
                <c:pt idx="15">
                  <c:v>Calabria</c:v>
                </c:pt>
                <c:pt idx="16">
                  <c:v>Molise</c:v>
                </c:pt>
                <c:pt idx="17">
                  <c:v>Umbria</c:v>
                </c:pt>
                <c:pt idx="18">
                  <c:v>Bolzano</c:v>
                </c:pt>
                <c:pt idx="19">
                  <c:v>Basilicata</c:v>
                </c:pt>
                <c:pt idx="20">
                  <c:v>Valle d'Aosta</c:v>
                </c:pt>
              </c:strCache>
            </c:strRef>
          </c:cat>
          <c:val>
            <c:numRef>
              <c:f>'Fig. 6.5'!$B$3:$B$23</c:f>
              <c:numCache>
                <c:formatCode>#,##0</c:formatCode>
                <c:ptCount val="21"/>
                <c:pt idx="0">
                  <c:v>848.43707199999994</c:v>
                </c:pt>
                <c:pt idx="1">
                  <c:v>512.50573199999997</c:v>
                </c:pt>
                <c:pt idx="2">
                  <c:v>291.15769799999998</c:v>
                </c:pt>
                <c:pt idx="3">
                  <c:v>195.49383399999999</c:v>
                </c:pt>
                <c:pt idx="4">
                  <c:v>190.94810799999999</c:v>
                </c:pt>
                <c:pt idx="5">
                  <c:v>183.45238800000001</c:v>
                </c:pt>
                <c:pt idx="6">
                  <c:v>164.20297199999999</c:v>
                </c:pt>
                <c:pt idx="7">
                  <c:v>127.90456399999999</c:v>
                </c:pt>
                <c:pt idx="8">
                  <c:v>116.83701000000001</c:v>
                </c:pt>
                <c:pt idx="9">
                  <c:v>107.859836</c:v>
                </c:pt>
                <c:pt idx="10">
                  <c:v>97.635885999999999</c:v>
                </c:pt>
                <c:pt idx="11">
                  <c:v>68.485746000000006</c:v>
                </c:pt>
                <c:pt idx="12">
                  <c:v>58.931752000000003</c:v>
                </c:pt>
                <c:pt idx="13">
                  <c:v>50.497295999999999</c:v>
                </c:pt>
                <c:pt idx="14">
                  <c:v>26.007556000000001</c:v>
                </c:pt>
                <c:pt idx="15">
                  <c:v>25.437090000000001</c:v>
                </c:pt>
                <c:pt idx="16">
                  <c:v>10.895098000000001</c:v>
                </c:pt>
                <c:pt idx="17">
                  <c:v>8.6847320000000003</c:v>
                </c:pt>
                <c:pt idx="18">
                  <c:v>5.3195759999999996</c:v>
                </c:pt>
                <c:pt idx="19">
                  <c:v>2.9836360000000002</c:v>
                </c:pt>
                <c:pt idx="20">
                  <c:v>0.29788399999999998</c:v>
                </c:pt>
              </c:numCache>
            </c:numRef>
          </c:val>
          <c:extLst>
            <c:ext xmlns:c16="http://schemas.microsoft.com/office/drawing/2014/chart" uri="{C3380CC4-5D6E-409C-BE32-E72D297353CC}">
              <c16:uniqueId val="{00000000-42AA-4858-8404-57FED4BF50BF}"/>
            </c:ext>
          </c:extLst>
        </c:ser>
        <c:dLbls>
          <c:showLegendKey val="0"/>
          <c:showVal val="0"/>
          <c:showCatName val="0"/>
          <c:showSerName val="0"/>
          <c:showPercent val="0"/>
          <c:showBubbleSize val="0"/>
        </c:dLbls>
        <c:gapWidth val="150"/>
        <c:axId val="69634688"/>
        <c:axId val="69636480"/>
      </c:barChart>
      <c:catAx>
        <c:axId val="69634688"/>
        <c:scaling>
          <c:orientation val="minMax"/>
        </c:scaling>
        <c:delete val="0"/>
        <c:axPos val="b"/>
        <c:numFmt formatCode="General" sourceLinked="0"/>
        <c:majorTickMark val="out"/>
        <c:minorTickMark val="none"/>
        <c:tickLblPos val="nextTo"/>
        <c:crossAx val="69636480"/>
        <c:crosses val="autoZero"/>
        <c:auto val="1"/>
        <c:lblAlgn val="ctr"/>
        <c:lblOffset val="100"/>
        <c:noMultiLvlLbl val="0"/>
      </c:catAx>
      <c:valAx>
        <c:axId val="69636480"/>
        <c:scaling>
          <c:orientation val="minMax"/>
        </c:scaling>
        <c:delete val="0"/>
        <c:axPos val="l"/>
        <c:majorGridlines/>
        <c:numFmt formatCode="#,##0" sourceLinked="1"/>
        <c:majorTickMark val="out"/>
        <c:minorTickMark val="none"/>
        <c:tickLblPos val="nextTo"/>
        <c:crossAx val="69634688"/>
        <c:crosses val="autoZero"/>
        <c:crossBetween val="between"/>
      </c:valAx>
    </c:plotArea>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'Fig. 6.6'!$D$5</c:f>
              <c:strCache>
                <c:ptCount val="1"/>
              </c:strCache>
            </c:strRef>
          </c:tx>
          <c:spPr>
            <a:solidFill>
              <a:srgbClr val="9999FF"/>
            </a:solidFill>
            <a:ln w="12700">
              <a:solidFill>
                <a:srgbClr val="000000"/>
              </a:solidFill>
              <a:prstDash val="solid"/>
            </a:ln>
          </c:spPr>
          <c:invertIfNegative val="0"/>
          <c:cat>
            <c:numRef>
              <c:f>'Fig. 6.6'!$C$6:$C$11</c:f>
              <c:numCache>
                <c:formatCode>General</c:formatCode>
                <c:ptCount val="6"/>
              </c:numCache>
            </c:numRef>
          </c:cat>
          <c:val>
            <c:numRef>
              <c:f>'Fig. 6.6'!$D$6:$D$11</c:f>
              <c:numCache>
                <c:formatCode>General</c:formatCode>
                <c:ptCount val="6"/>
              </c:numCache>
            </c:numRef>
          </c:val>
          <c:extLst>
            <c:ext xmlns:c16="http://schemas.microsoft.com/office/drawing/2014/chart" uri="{C3380CC4-5D6E-409C-BE32-E72D297353CC}">
              <c16:uniqueId val="{00000000-7287-428D-A9AA-DB07CB58D178}"/>
            </c:ext>
          </c:extLst>
        </c:ser>
        <c:ser>
          <c:idx val="1"/>
          <c:order val="1"/>
          <c:tx>
            <c:strRef>
              <c:f>'Fig. 6.6'!$E$5</c:f>
              <c:strCache>
                <c:ptCount val="1"/>
              </c:strCache>
            </c:strRef>
          </c:tx>
          <c:spPr>
            <a:solidFill>
              <a:srgbClr val="993366"/>
            </a:solidFill>
            <a:ln w="12700">
              <a:solidFill>
                <a:srgbClr val="000000"/>
              </a:solidFill>
              <a:prstDash val="solid"/>
            </a:ln>
          </c:spPr>
          <c:invertIfNegative val="0"/>
          <c:cat>
            <c:numRef>
              <c:f>'Fig. 6.6'!$C$6:$C$11</c:f>
              <c:numCache>
                <c:formatCode>General</c:formatCode>
                <c:ptCount val="6"/>
              </c:numCache>
            </c:numRef>
          </c:cat>
          <c:val>
            <c:numRef>
              <c:f>'Fig. 6.6'!$E$6:$E$11</c:f>
              <c:numCache>
                <c:formatCode>General</c:formatCode>
                <c:ptCount val="6"/>
              </c:numCache>
            </c:numRef>
          </c:val>
          <c:extLst>
            <c:ext xmlns:c16="http://schemas.microsoft.com/office/drawing/2014/chart" uri="{C3380CC4-5D6E-409C-BE32-E72D297353CC}">
              <c16:uniqueId val="{00000001-7287-428D-A9AA-DB07CB58D178}"/>
            </c:ext>
          </c:extLst>
        </c:ser>
        <c:dLbls>
          <c:showLegendKey val="0"/>
          <c:showVal val="0"/>
          <c:showCatName val="0"/>
          <c:showSerName val="0"/>
          <c:showPercent val="0"/>
          <c:showBubbleSize val="0"/>
        </c:dLbls>
        <c:gapWidth val="150"/>
        <c:axId val="69718784"/>
        <c:axId val="69720320"/>
      </c:barChart>
      <c:catAx>
        <c:axId val="6971878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275" b="0" i="0" u="none" strike="noStrike" baseline="0">
                <a:solidFill>
                  <a:srgbClr val="000000"/>
                </a:solidFill>
                <a:latin typeface="Times New Roman"/>
                <a:ea typeface="Times New Roman"/>
                <a:cs typeface="Times New Roman"/>
              </a:defRPr>
            </a:pPr>
            <a:endParaRPr lang="en-US"/>
          </a:p>
        </c:txPr>
        <c:crossAx val="69720320"/>
        <c:crosses val="autoZero"/>
        <c:auto val="1"/>
        <c:lblAlgn val="ctr"/>
        <c:lblOffset val="100"/>
        <c:tickLblSkip val="1"/>
        <c:tickMarkSkip val="1"/>
        <c:noMultiLvlLbl val="0"/>
      </c:catAx>
      <c:valAx>
        <c:axId val="69720320"/>
        <c:scaling>
          <c:orientation val="minMax"/>
        </c:scaling>
        <c:delete val="0"/>
        <c:axPos val="l"/>
        <c:title>
          <c:tx>
            <c:rich>
              <a:bodyPr/>
              <a:lstStyle/>
              <a:p>
                <a:pPr>
                  <a:defRPr sz="350" b="1" i="0" u="none" strike="noStrike" baseline="0">
                    <a:solidFill>
                      <a:srgbClr val="000000"/>
                    </a:solidFill>
                    <a:latin typeface="Times New Roman"/>
                    <a:ea typeface="Times New Roman"/>
                    <a:cs typeface="Times New Roman"/>
                  </a:defRPr>
                </a:pPr>
                <a:r>
                  <a:rPr lang="it-IT"/>
                  <a:t>%</a:t>
                </a:r>
              </a:p>
            </c:rich>
          </c:tx>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350" b="0" i="0" u="none" strike="noStrike" baseline="0">
                <a:solidFill>
                  <a:srgbClr val="000000"/>
                </a:solidFill>
                <a:latin typeface="Times New Roman"/>
                <a:ea typeface="Times New Roman"/>
                <a:cs typeface="Times New Roman"/>
              </a:defRPr>
            </a:pPr>
            <a:endParaRPr lang="en-US"/>
          </a:p>
        </c:txPr>
        <c:crossAx val="69718784"/>
        <c:crosses val="autoZero"/>
        <c:crossBetween val="between"/>
        <c:majorUnit val="20"/>
      </c:valAx>
      <c:spPr>
        <a:solidFill>
          <a:srgbClr val="FFFFFF"/>
        </a:solid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350" b="0" i="0" u="none" strike="noStrike" baseline="0">
          <a:solidFill>
            <a:srgbClr val="000000"/>
          </a:solidFill>
          <a:latin typeface="Times New Roman"/>
          <a:ea typeface="Times New Roman"/>
          <a:cs typeface="Times New Roman"/>
        </a:defRPr>
      </a:pPr>
      <a:endParaRPr lang="en-US"/>
    </a:p>
  </c:txPr>
  <c:printSettings>
    <c:headerFooter alignWithMargins="0"/>
    <c:pageMargins b="1" l="0.75" r="0.75" t="1" header="0.5" footer="0.5"/>
    <c:pageSetup paperSize="9" orientation="landscape" horizontalDpi="1200" verticalDpi="120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7022066686108684E-2"/>
          <c:y val="9.090912073490813E-2"/>
          <c:w val="0.90000089684400664"/>
          <c:h val="0.69930189320281144"/>
        </c:manualLayout>
      </c:layout>
      <c:lineChart>
        <c:grouping val="standard"/>
        <c:varyColors val="0"/>
        <c:ser>
          <c:idx val="0"/>
          <c:order val="0"/>
          <c:tx>
            <c:strRef>
              <c:f>'Fig. 6.6'!$E$23</c:f>
              <c:strCache>
                <c:ptCount val="1"/>
                <c:pt idx="0">
                  <c:v>N. battelli</c:v>
                </c:pt>
              </c:strCache>
            </c:strRef>
          </c:tx>
          <c:spPr>
            <a:ln w="12700">
              <a:solidFill>
                <a:srgbClr val="000000"/>
              </a:solidFill>
              <a:prstDash val="solid"/>
            </a:ln>
          </c:spPr>
          <c:marker>
            <c:symbol val="circle"/>
            <c:size val="3"/>
            <c:spPr>
              <a:solidFill>
                <a:srgbClr val="000080"/>
              </a:solidFill>
              <a:ln>
                <a:solidFill>
                  <a:srgbClr val="000000"/>
                </a:solidFill>
                <a:prstDash val="solid"/>
              </a:ln>
            </c:spPr>
          </c:marker>
          <c:cat>
            <c:numRef>
              <c:f>'Fig. 6.6'!$A$24:$A$37</c:f>
              <c:numCache>
                <c:formatCode>General</c:formatCode>
                <c:ptCount val="14"/>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numCache>
            </c:numRef>
          </c:cat>
          <c:val>
            <c:numRef>
              <c:f>'Fig. 6.6'!$E$24:$E$37</c:f>
              <c:numCache>
                <c:formatCode>_-* #,##0_-;\-* #,##0_-;_-* "-"??_-;_-@_-</c:formatCode>
                <c:ptCount val="14"/>
                <c:pt idx="0">
                  <c:v>100</c:v>
                </c:pt>
                <c:pt idx="1">
                  <c:v>96.17427553284476</c:v>
                </c:pt>
                <c:pt idx="2">
                  <c:v>93.827741545081693</c:v>
                </c:pt>
                <c:pt idx="3">
                  <c:v>91.326564916291261</c:v>
                </c:pt>
                <c:pt idx="4">
                  <c:v>89.921333960868694</c:v>
                </c:pt>
                <c:pt idx="5">
                  <c:v>89.430511665434011</c:v>
                </c:pt>
                <c:pt idx="6">
                  <c:v>88.906071404558588</c:v>
                </c:pt>
                <c:pt idx="7">
                  <c:v>87.837020103543324</c:v>
                </c:pt>
                <c:pt idx="8">
                  <c:v>86.962953002084305</c:v>
                </c:pt>
                <c:pt idx="9">
                  <c:v>85.550998453573584</c:v>
                </c:pt>
                <c:pt idx="10">
                  <c:v>85.2618839507833</c:v>
                </c:pt>
                <c:pt idx="11">
                  <c:v>83.466684596248228</c:v>
                </c:pt>
                <c:pt idx="12">
                  <c:v>82.706918577287709</c:v>
                </c:pt>
                <c:pt idx="13">
                  <c:v>82.437974853761858</c:v>
                </c:pt>
              </c:numCache>
            </c:numRef>
          </c:val>
          <c:smooth val="0"/>
          <c:extLst>
            <c:ext xmlns:c16="http://schemas.microsoft.com/office/drawing/2014/chart" uri="{C3380CC4-5D6E-409C-BE32-E72D297353CC}">
              <c16:uniqueId val="{00000000-F8EF-4094-96C6-BAE4CC807D35}"/>
            </c:ext>
          </c:extLst>
        </c:ser>
        <c:ser>
          <c:idx val="1"/>
          <c:order val="1"/>
          <c:tx>
            <c:strRef>
              <c:f>'Fig. 6.6'!$F$23</c:f>
              <c:strCache>
                <c:ptCount val="1"/>
                <c:pt idx="0">
                  <c:v>GT</c:v>
                </c:pt>
              </c:strCache>
            </c:strRef>
          </c:tx>
          <c:spPr>
            <a:ln w="12700">
              <a:solidFill>
                <a:srgbClr val="000000"/>
              </a:solidFill>
              <a:prstDash val="solid"/>
            </a:ln>
          </c:spPr>
          <c:marker>
            <c:symbol val="none"/>
          </c:marker>
          <c:cat>
            <c:numRef>
              <c:f>'Fig. 6.6'!$A$24:$A$37</c:f>
              <c:numCache>
                <c:formatCode>General</c:formatCode>
                <c:ptCount val="14"/>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numCache>
            </c:numRef>
          </c:cat>
          <c:val>
            <c:numRef>
              <c:f>'Fig. 6.6'!$F$24:$F$37</c:f>
              <c:numCache>
                <c:formatCode>_-* #,##0_-;\-* #,##0_-;_-* "-"??_-;_-@_-</c:formatCode>
                <c:ptCount val="14"/>
                <c:pt idx="0">
                  <c:v>100</c:v>
                </c:pt>
                <c:pt idx="1">
                  <c:v>99.21983994827319</c:v>
                </c:pt>
                <c:pt idx="2">
                  <c:v>95.929077283611036</c:v>
                </c:pt>
                <c:pt idx="3">
                  <c:v>91.725850950090546</c:v>
                </c:pt>
                <c:pt idx="4">
                  <c:v>91.19862091117129</c:v>
                </c:pt>
                <c:pt idx="5">
                  <c:v>90.751077188777231</c:v>
                </c:pt>
                <c:pt idx="6">
                  <c:v>87.773824485976633</c:v>
                </c:pt>
                <c:pt idx="7">
                  <c:v>84.195633646572404</c:v>
                </c:pt>
                <c:pt idx="8">
                  <c:v>81.977360450347831</c:v>
                </c:pt>
                <c:pt idx="9">
                  <c:v>79.713420443145068</c:v>
                </c:pt>
                <c:pt idx="10">
                  <c:v>79.300579308851084</c:v>
                </c:pt>
                <c:pt idx="11">
                  <c:v>77.973803634507746</c:v>
                </c:pt>
                <c:pt idx="12">
                  <c:v>75.510717640048497</c:v>
                </c:pt>
                <c:pt idx="13">
                  <c:v>75.316083986445847</c:v>
                </c:pt>
              </c:numCache>
            </c:numRef>
          </c:val>
          <c:smooth val="0"/>
          <c:extLst>
            <c:ext xmlns:c16="http://schemas.microsoft.com/office/drawing/2014/chart" uri="{C3380CC4-5D6E-409C-BE32-E72D297353CC}">
              <c16:uniqueId val="{00000001-F8EF-4094-96C6-BAE4CC807D35}"/>
            </c:ext>
          </c:extLst>
        </c:ser>
        <c:ser>
          <c:idx val="2"/>
          <c:order val="2"/>
          <c:tx>
            <c:strRef>
              <c:f>'Fig. 6.6'!$G$23</c:f>
              <c:strCache>
                <c:ptCount val="1"/>
                <c:pt idx="0">
                  <c:v>kW</c:v>
                </c:pt>
              </c:strCache>
            </c:strRef>
          </c:tx>
          <c:spPr>
            <a:ln w="12700">
              <a:solidFill>
                <a:srgbClr val="000000"/>
              </a:solidFill>
              <a:prstDash val="sysDash"/>
            </a:ln>
          </c:spPr>
          <c:marker>
            <c:symbol val="none"/>
          </c:marker>
          <c:cat>
            <c:numRef>
              <c:f>'Fig. 6.6'!$A$24:$A$37</c:f>
              <c:numCache>
                <c:formatCode>General</c:formatCode>
                <c:ptCount val="14"/>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numCache>
            </c:numRef>
          </c:cat>
          <c:val>
            <c:numRef>
              <c:f>'Fig. 6.6'!$G$24:$G$37</c:f>
              <c:numCache>
                <c:formatCode>_-* #,##0_-;\-* #,##0_-;_-* "-"??_-;_-@_-</c:formatCode>
                <c:ptCount val="14"/>
                <c:pt idx="0">
                  <c:v>100</c:v>
                </c:pt>
                <c:pt idx="1">
                  <c:v>97.657666953969127</c:v>
                </c:pt>
                <c:pt idx="2">
                  <c:v>95.05941069564129</c:v>
                </c:pt>
                <c:pt idx="3">
                  <c:v>91.805786812974546</c:v>
                </c:pt>
                <c:pt idx="4">
                  <c:v>90.881537964282614</c:v>
                </c:pt>
                <c:pt idx="5">
                  <c:v>90.443763831751866</c:v>
                </c:pt>
                <c:pt idx="6">
                  <c:v>88.729876226655392</c:v>
                </c:pt>
                <c:pt idx="7">
                  <c:v>86.420579018772912</c:v>
                </c:pt>
                <c:pt idx="8">
                  <c:v>86.420579018772941</c:v>
                </c:pt>
                <c:pt idx="9">
                  <c:v>83.074740637495921</c:v>
                </c:pt>
                <c:pt idx="10">
                  <c:v>83.529280517679183</c:v>
                </c:pt>
                <c:pt idx="11">
                  <c:v>82.303458515025852</c:v>
                </c:pt>
                <c:pt idx="12">
                  <c:v>80.876535785659115</c:v>
                </c:pt>
                <c:pt idx="13">
                  <c:v>79.993456995642859</c:v>
                </c:pt>
              </c:numCache>
            </c:numRef>
          </c:val>
          <c:smooth val="0"/>
          <c:extLst>
            <c:ext xmlns:c16="http://schemas.microsoft.com/office/drawing/2014/chart" uri="{C3380CC4-5D6E-409C-BE32-E72D297353CC}">
              <c16:uniqueId val="{00000002-F8EF-4094-96C6-BAE4CC807D35}"/>
            </c:ext>
          </c:extLst>
        </c:ser>
        <c:dLbls>
          <c:showLegendKey val="0"/>
          <c:showVal val="0"/>
          <c:showCatName val="0"/>
          <c:showSerName val="0"/>
          <c:showPercent val="0"/>
          <c:showBubbleSize val="0"/>
        </c:dLbls>
        <c:marker val="1"/>
        <c:smooth val="0"/>
        <c:axId val="69432064"/>
        <c:axId val="69433600"/>
      </c:lineChart>
      <c:catAx>
        <c:axId val="69432064"/>
        <c:scaling>
          <c:orientation val="minMax"/>
        </c:scaling>
        <c:delete val="0"/>
        <c:axPos val="b"/>
        <c:numFmt formatCode="General" sourceLinked="1"/>
        <c:majorTickMark val="out"/>
        <c:minorTickMark val="none"/>
        <c:tickLblPos val="nextTo"/>
        <c:spPr>
          <a:ln w="3175">
            <a:solidFill>
              <a:srgbClr val="969696"/>
            </a:solidFill>
            <a:prstDash val="solid"/>
          </a:ln>
        </c:spPr>
        <c:txPr>
          <a:bodyPr rot="0" vert="horz"/>
          <a:lstStyle/>
          <a:p>
            <a:pPr>
              <a:defRPr sz="1000" b="0" i="0" u="none" strike="noStrike" baseline="0">
                <a:solidFill>
                  <a:srgbClr val="000000"/>
                </a:solidFill>
                <a:latin typeface="Times New Roman"/>
                <a:ea typeface="Times New Roman"/>
                <a:cs typeface="Times New Roman"/>
              </a:defRPr>
            </a:pPr>
            <a:endParaRPr lang="en-US"/>
          </a:p>
        </c:txPr>
        <c:crossAx val="69433600"/>
        <c:crosses val="autoZero"/>
        <c:auto val="1"/>
        <c:lblAlgn val="ctr"/>
        <c:lblOffset val="100"/>
        <c:tickLblSkip val="1"/>
        <c:tickMarkSkip val="1"/>
        <c:noMultiLvlLbl val="0"/>
      </c:catAx>
      <c:valAx>
        <c:axId val="69433600"/>
        <c:scaling>
          <c:orientation val="minMax"/>
          <c:min val="70"/>
        </c:scaling>
        <c:delete val="0"/>
        <c:axPos val="l"/>
        <c:majorGridlines>
          <c:spPr>
            <a:ln w="3175">
              <a:solidFill>
                <a:srgbClr val="969696"/>
              </a:solidFill>
              <a:prstDash val="solid"/>
            </a:ln>
          </c:spPr>
        </c:majorGridlines>
        <c:numFmt formatCode="_-* #,##0_-;\-* #,##0_-;_-* &quot;-&quot;??_-;_-@_-" sourceLinked="1"/>
        <c:majorTickMark val="out"/>
        <c:minorTickMark val="none"/>
        <c:tickLblPos val="nextTo"/>
        <c:spPr>
          <a:ln w="3175">
            <a:solidFill>
              <a:srgbClr val="969696"/>
            </a:solidFill>
            <a:prstDash val="solid"/>
          </a:ln>
        </c:spPr>
        <c:txPr>
          <a:bodyPr rot="0" vert="horz"/>
          <a:lstStyle/>
          <a:p>
            <a:pPr>
              <a:defRPr sz="1000" b="0" i="0" u="none" strike="noStrike" baseline="0">
                <a:solidFill>
                  <a:srgbClr val="000000"/>
                </a:solidFill>
                <a:latin typeface="Times New Roman"/>
                <a:ea typeface="Times New Roman"/>
                <a:cs typeface="Times New Roman"/>
              </a:defRPr>
            </a:pPr>
            <a:endParaRPr lang="en-US"/>
          </a:p>
        </c:txPr>
        <c:crossAx val="69432064"/>
        <c:crosses val="autoZero"/>
        <c:crossBetween val="between"/>
      </c:valAx>
      <c:spPr>
        <a:solidFill>
          <a:srgbClr val="FFFFFF"/>
        </a:solidFill>
        <a:ln w="12700">
          <a:solidFill>
            <a:srgbClr val="C0C0C0"/>
          </a:solidFill>
          <a:prstDash val="solid"/>
        </a:ln>
      </c:spPr>
    </c:plotArea>
    <c:legend>
      <c:legendPos val="b"/>
      <c:layout>
        <c:manualLayout>
          <c:xMode val="edge"/>
          <c:yMode val="edge"/>
          <c:x val="0.24897987751531059"/>
          <c:y val="0.90708202099737534"/>
          <c:w val="0.45296762904636922"/>
          <c:h val="7.5002296587926454E-2"/>
        </c:manualLayout>
      </c:layout>
      <c:overlay val="0"/>
      <c:spPr>
        <a:solidFill>
          <a:srgbClr val="FFFFFF"/>
        </a:solidFill>
        <a:ln w="25400">
          <a:noFill/>
        </a:ln>
      </c:spPr>
      <c:txPr>
        <a:bodyPr/>
        <a:lstStyle/>
        <a:p>
          <a:pPr>
            <a:defRPr sz="920" b="0" i="0" u="none" strike="noStrike" baseline="0">
              <a:solidFill>
                <a:srgbClr val="000000"/>
              </a:solidFill>
              <a:latin typeface="Times New Roman"/>
              <a:ea typeface="Times New Roman"/>
              <a:cs typeface="Times New Roman"/>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511" r="0.75000000000000511" t="1"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4263017884185797"/>
          <c:y val="0.10995426161120822"/>
          <c:w val="0.57494561910725628"/>
          <c:h val="0.82442254639584589"/>
        </c:manualLayout>
      </c:layout>
      <c:barChart>
        <c:barDir val="bar"/>
        <c:grouping val="clustered"/>
        <c:varyColors val="0"/>
        <c:ser>
          <c:idx val="0"/>
          <c:order val="0"/>
          <c:tx>
            <c:strRef>
              <c:f>'Fig. 6.7'!$C$4</c:f>
              <c:strCache>
                <c:ptCount val="1"/>
                <c:pt idx="0">
                  <c:v>Imprese </c:v>
                </c:pt>
              </c:strCache>
            </c:strRef>
          </c:tx>
          <c:invertIfNegative val="0"/>
          <c:cat>
            <c:strRef>
              <c:f>'Fig. 6.7'!$B$5:$B$20</c:f>
              <c:strCache>
                <c:ptCount val="16"/>
                <c:pt idx="0">
                  <c:v>Sicilia</c:v>
                </c:pt>
                <c:pt idx="1">
                  <c:v>Calabria</c:v>
                </c:pt>
                <c:pt idx="2">
                  <c:v>Campania</c:v>
                </c:pt>
                <c:pt idx="3">
                  <c:v>Veneto</c:v>
                </c:pt>
                <c:pt idx="4">
                  <c:v>Puglia</c:v>
                </c:pt>
                <c:pt idx="5">
                  <c:v>Marche</c:v>
                </c:pt>
                <c:pt idx="6">
                  <c:v>Sardegna</c:v>
                </c:pt>
                <c:pt idx="7">
                  <c:v>Toscana</c:v>
                </c:pt>
                <c:pt idx="8">
                  <c:v>Emilia-Romagna</c:v>
                </c:pt>
                <c:pt idx="9">
                  <c:v>Abruzzo</c:v>
                </c:pt>
                <c:pt idx="10">
                  <c:v>Lazio</c:v>
                </c:pt>
                <c:pt idx="11">
                  <c:v>Lombardia</c:v>
                </c:pt>
                <c:pt idx="12">
                  <c:v>Liguria</c:v>
                </c:pt>
                <c:pt idx="13">
                  <c:v>Piemonte</c:v>
                </c:pt>
                <c:pt idx="14">
                  <c:v>Trentino-Alto Adige</c:v>
                </c:pt>
                <c:pt idx="15">
                  <c:v>Friuli Venezia Giulia</c:v>
                </c:pt>
              </c:strCache>
            </c:strRef>
          </c:cat>
          <c:val>
            <c:numRef>
              <c:f>'Fig. 6.7'!$C$5:$C$20</c:f>
              <c:numCache>
                <c:formatCode>0.0</c:formatCode>
                <c:ptCount val="16"/>
                <c:pt idx="0">
                  <c:v>22.530329289428074</c:v>
                </c:pt>
                <c:pt idx="1">
                  <c:v>10.918544194107453</c:v>
                </c:pt>
                <c:pt idx="2">
                  <c:v>8.8388214904679376</c:v>
                </c:pt>
                <c:pt idx="3">
                  <c:v>8.8388214904679376</c:v>
                </c:pt>
                <c:pt idx="4">
                  <c:v>7.9722703639514725</c:v>
                </c:pt>
                <c:pt idx="5">
                  <c:v>7.4523396880415937</c:v>
                </c:pt>
                <c:pt idx="6">
                  <c:v>6.5857885615251295</c:v>
                </c:pt>
                <c:pt idx="7">
                  <c:v>5.7192374350086661</c:v>
                </c:pt>
                <c:pt idx="8">
                  <c:v>4.5060658578856154</c:v>
                </c:pt>
                <c:pt idx="9">
                  <c:v>3.8128249566724435</c:v>
                </c:pt>
                <c:pt idx="10">
                  <c:v>3.8128249566724435</c:v>
                </c:pt>
                <c:pt idx="11">
                  <c:v>2.9462738301559792</c:v>
                </c:pt>
                <c:pt idx="12">
                  <c:v>2.4263431542461005</c:v>
                </c:pt>
                <c:pt idx="13">
                  <c:v>1.559792027729636</c:v>
                </c:pt>
                <c:pt idx="14">
                  <c:v>1.2131715771230502</c:v>
                </c:pt>
                <c:pt idx="15">
                  <c:v>0.86655112651646449</c:v>
                </c:pt>
              </c:numCache>
            </c:numRef>
          </c:val>
          <c:extLst>
            <c:ext xmlns:c16="http://schemas.microsoft.com/office/drawing/2014/chart" uri="{C3380CC4-5D6E-409C-BE32-E72D297353CC}">
              <c16:uniqueId val="{00000000-B20C-4CD1-B895-CDF9B5C55263}"/>
            </c:ext>
          </c:extLst>
        </c:ser>
        <c:ser>
          <c:idx val="1"/>
          <c:order val="1"/>
          <c:tx>
            <c:strRef>
              <c:f>'Fig. 6.7'!$D$4</c:f>
              <c:strCache>
                <c:ptCount val="1"/>
                <c:pt idx="0">
                  <c:v>Occupati</c:v>
                </c:pt>
              </c:strCache>
            </c:strRef>
          </c:tx>
          <c:invertIfNegative val="0"/>
          <c:cat>
            <c:strRef>
              <c:f>'Fig. 6.7'!$B$5:$B$20</c:f>
              <c:strCache>
                <c:ptCount val="16"/>
                <c:pt idx="0">
                  <c:v>Sicilia</c:v>
                </c:pt>
                <c:pt idx="1">
                  <c:v>Calabria</c:v>
                </c:pt>
                <c:pt idx="2">
                  <c:v>Campania</c:v>
                </c:pt>
                <c:pt idx="3">
                  <c:v>Veneto</c:v>
                </c:pt>
                <c:pt idx="4">
                  <c:v>Puglia</c:v>
                </c:pt>
                <c:pt idx="5">
                  <c:v>Marche</c:v>
                </c:pt>
                <c:pt idx="6">
                  <c:v>Sardegna</c:v>
                </c:pt>
                <c:pt idx="7">
                  <c:v>Toscana</c:v>
                </c:pt>
                <c:pt idx="8">
                  <c:v>Emilia-Romagna</c:v>
                </c:pt>
                <c:pt idx="9">
                  <c:v>Abruzzo</c:v>
                </c:pt>
                <c:pt idx="10">
                  <c:v>Lazio</c:v>
                </c:pt>
                <c:pt idx="11">
                  <c:v>Lombardia</c:v>
                </c:pt>
                <c:pt idx="12">
                  <c:v>Liguria</c:v>
                </c:pt>
                <c:pt idx="13">
                  <c:v>Piemonte</c:v>
                </c:pt>
                <c:pt idx="14">
                  <c:v>Trentino-Alto Adige</c:v>
                </c:pt>
                <c:pt idx="15">
                  <c:v>Friuli Venezia Giulia</c:v>
                </c:pt>
              </c:strCache>
            </c:strRef>
          </c:cat>
          <c:val>
            <c:numRef>
              <c:f>'Fig. 6.7'!$D$5:$D$20</c:f>
              <c:numCache>
                <c:formatCode>0.0</c:formatCode>
                <c:ptCount val="16"/>
                <c:pt idx="0">
                  <c:v>20.300158111170546</c:v>
                </c:pt>
                <c:pt idx="1">
                  <c:v>8.263628862291414</c:v>
                </c:pt>
                <c:pt idx="2">
                  <c:v>5.8889239497081611</c:v>
                </c:pt>
                <c:pt idx="3">
                  <c:v>14.926571957456789</c:v>
                </c:pt>
                <c:pt idx="4">
                  <c:v>7.1546570236289302</c:v>
                </c:pt>
                <c:pt idx="5">
                  <c:v>5.8722185005256309</c:v>
                </c:pt>
                <c:pt idx="6">
                  <c:v>7.8802472406479014</c:v>
                </c:pt>
                <c:pt idx="7">
                  <c:v>5.0767691323797166</c:v>
                </c:pt>
                <c:pt idx="8">
                  <c:v>6.4628151887968874</c:v>
                </c:pt>
                <c:pt idx="9">
                  <c:v>3.5435801296275362</c:v>
                </c:pt>
                <c:pt idx="10">
                  <c:v>1.5168210373915201</c:v>
                </c:pt>
                <c:pt idx="11">
                  <c:v>6.212064709148005</c:v>
                </c:pt>
                <c:pt idx="12">
                  <c:v>2.9361092502628154</c:v>
                </c:pt>
                <c:pt idx="13">
                  <c:v>1.8055384470006968</c:v>
                </c:pt>
                <c:pt idx="14">
                  <c:v>1.40055786075755</c:v>
                </c:pt>
                <c:pt idx="15">
                  <c:v>0.75933859920590052</c:v>
                </c:pt>
              </c:numCache>
            </c:numRef>
          </c:val>
          <c:extLst>
            <c:ext xmlns:c16="http://schemas.microsoft.com/office/drawing/2014/chart" uri="{C3380CC4-5D6E-409C-BE32-E72D297353CC}">
              <c16:uniqueId val="{00000001-B20C-4CD1-B895-CDF9B5C55263}"/>
            </c:ext>
          </c:extLst>
        </c:ser>
        <c:dLbls>
          <c:showLegendKey val="0"/>
          <c:showVal val="0"/>
          <c:showCatName val="0"/>
          <c:showSerName val="0"/>
          <c:showPercent val="0"/>
          <c:showBubbleSize val="0"/>
        </c:dLbls>
        <c:gapWidth val="150"/>
        <c:axId val="69953792"/>
        <c:axId val="69955584"/>
      </c:barChart>
      <c:catAx>
        <c:axId val="69953792"/>
        <c:scaling>
          <c:orientation val="minMax"/>
        </c:scaling>
        <c:delete val="0"/>
        <c:axPos val="l"/>
        <c:numFmt formatCode="General" sourceLinked="1"/>
        <c:majorTickMark val="none"/>
        <c:minorTickMark val="none"/>
        <c:tickLblPos val="nextTo"/>
        <c:crossAx val="69955584"/>
        <c:crosses val="autoZero"/>
        <c:auto val="1"/>
        <c:lblAlgn val="ctr"/>
        <c:lblOffset val="100"/>
        <c:noMultiLvlLbl val="0"/>
      </c:catAx>
      <c:valAx>
        <c:axId val="69955584"/>
        <c:scaling>
          <c:orientation val="minMax"/>
        </c:scaling>
        <c:delete val="0"/>
        <c:axPos val="b"/>
        <c:majorGridlines/>
        <c:numFmt formatCode="0.0" sourceLinked="1"/>
        <c:majorTickMark val="none"/>
        <c:minorTickMark val="none"/>
        <c:tickLblPos val="nextTo"/>
        <c:crossAx val="69953792"/>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33336</xdr:rowOff>
    </xdr:from>
    <xdr:to>
      <xdr:col>4</xdr:col>
      <xdr:colOff>476250</xdr:colOff>
      <xdr:row>17</xdr:row>
      <xdr:rowOff>38099</xdr:rowOff>
    </xdr:to>
    <xdr:graphicFrame macro="">
      <xdr:nvGraphicFramePr>
        <xdr:cNvPr id="2" name="Grafico 1">
          <a:extLst>
            <a:ext uri="{FF2B5EF4-FFF2-40B4-BE49-F238E27FC236}">
              <a16:creationId xmlns:a16="http://schemas.microsoft.com/office/drawing/2014/main" id="{E9DE08AF-8806-4D3E-8F46-2BE853D67AD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61912</xdr:rowOff>
    </xdr:from>
    <xdr:to>
      <xdr:col>3</xdr:col>
      <xdr:colOff>942975</xdr:colOff>
      <xdr:row>16</xdr:row>
      <xdr:rowOff>138112</xdr:rowOff>
    </xdr:to>
    <xdr:graphicFrame macro="">
      <xdr:nvGraphicFramePr>
        <xdr:cNvPr id="2" name="Grafico 1">
          <a:extLst>
            <a:ext uri="{FF2B5EF4-FFF2-40B4-BE49-F238E27FC236}">
              <a16:creationId xmlns:a16="http://schemas.microsoft.com/office/drawing/2014/main" id="{948629A2-5123-4EB6-AC9B-9A29D82BE3F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71436</xdr:rowOff>
    </xdr:from>
    <xdr:to>
      <xdr:col>5</xdr:col>
      <xdr:colOff>552450</xdr:colOff>
      <xdr:row>17</xdr:row>
      <xdr:rowOff>47625</xdr:rowOff>
    </xdr:to>
    <xdr:graphicFrame macro="">
      <xdr:nvGraphicFramePr>
        <xdr:cNvPr id="2" name="Grafico 1">
          <a:extLst>
            <a:ext uri="{FF2B5EF4-FFF2-40B4-BE49-F238E27FC236}">
              <a16:creationId xmlns:a16="http://schemas.microsoft.com/office/drawing/2014/main" id="{DBE5692F-14EA-42D1-8A22-61DE81CBEDC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23811</xdr:rowOff>
    </xdr:from>
    <xdr:to>
      <xdr:col>8</xdr:col>
      <xdr:colOff>295275</xdr:colOff>
      <xdr:row>22</xdr:row>
      <xdr:rowOff>161925</xdr:rowOff>
    </xdr:to>
    <xdr:graphicFrame macro="">
      <xdr:nvGraphicFramePr>
        <xdr:cNvPr id="2" name="Grafico 1">
          <a:extLst>
            <a:ext uri="{FF2B5EF4-FFF2-40B4-BE49-F238E27FC236}">
              <a16:creationId xmlns:a16="http://schemas.microsoft.com/office/drawing/2014/main" id="{EF83A54D-8C77-4B6B-AA60-C0579336206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9525</xdr:colOff>
      <xdr:row>3</xdr:row>
      <xdr:rowOff>0</xdr:rowOff>
    </xdr:from>
    <xdr:to>
      <xdr:col>8</xdr:col>
      <xdr:colOff>647700</xdr:colOff>
      <xdr:row>3</xdr:row>
      <xdr:rowOff>0</xdr:rowOff>
    </xdr:to>
    <xdr:graphicFrame macro="">
      <xdr:nvGraphicFramePr>
        <xdr:cNvPr id="2" name="Chart 1">
          <a:extLst>
            <a:ext uri="{FF2B5EF4-FFF2-40B4-BE49-F238E27FC236}">
              <a16:creationId xmlns:a16="http://schemas.microsoft.com/office/drawing/2014/main" id="{3B4650DC-1897-41BF-8925-30241F9BC2B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1</xdr:row>
      <xdr:rowOff>114300</xdr:rowOff>
    </xdr:from>
    <xdr:to>
      <xdr:col>6</xdr:col>
      <xdr:colOff>219075</xdr:colOff>
      <xdr:row>17</xdr:row>
      <xdr:rowOff>114300</xdr:rowOff>
    </xdr:to>
    <xdr:graphicFrame macro="">
      <xdr:nvGraphicFramePr>
        <xdr:cNvPr id="3" name="Chart 1">
          <a:extLst>
            <a:ext uri="{FF2B5EF4-FFF2-40B4-BE49-F238E27FC236}">
              <a16:creationId xmlns:a16="http://schemas.microsoft.com/office/drawing/2014/main" id="{E0ACF737-B294-4197-9A50-AFE5AEA309B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1</xdr:row>
      <xdr:rowOff>54768</xdr:rowOff>
    </xdr:from>
    <xdr:to>
      <xdr:col>7</xdr:col>
      <xdr:colOff>440530</xdr:colOff>
      <xdr:row>26</xdr:row>
      <xdr:rowOff>140493</xdr:rowOff>
    </xdr:to>
    <xdr:graphicFrame macro="">
      <xdr:nvGraphicFramePr>
        <xdr:cNvPr id="2" name="Grafico 3">
          <a:extLst>
            <a:ext uri="{FF2B5EF4-FFF2-40B4-BE49-F238E27FC236}">
              <a16:creationId xmlns:a16="http://schemas.microsoft.com/office/drawing/2014/main" id="{72A8404D-AFFD-4CEF-AC2C-F775CD5433D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X:\shared_folders\Documents%20and%20Settings\de%20ruvo\Impostazioni%20locali\Temporary%20Internet%20Files\Content.IE5\BVLVBPCW\05%20Agropirateri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X:\Shared_Folders\Documents%20and%20Settings\faraone\Desktop\check%20up%202007_casa\Report%20competitivit&#224;\Report%20competitivit&#224;_generale\check-up%20co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Documents%20and%20Settings\carbonari\Impostazioni%20locali\Temporary%20Internet%20Files\Content.IE5\S3NZEWTL\FILIERA%202004%20prove\UNIVERS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X:\Superciccio\risk\report%20all.bovino\Superciccio\Estero\Analisi%20scenari\sugar.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X:\Shared_Folders\Documents%20and%20Settings\Dany\Desktop\cap.2_prezzi%20e%20costi\Report%20competitivit&#224;\Report%20competitivit&#224;_generale\check-up%20co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O:\DataValidation\AGRIS\Modules\Milk_Table_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an03\macdos_f-n\Documents%20and%20Settings\matteucci\Impostazioni%20locali\Temporary%20Internet%20Files\OLK90\competitivit&#224;%20regionale_dettaglio%20calabria_0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an03\Shared_Folders\lattiero-caseario\PEN%20DRIVE\fonti\istat_desimio\ind_annuali\2006\Table_B_NEW_2007_Provvisori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O:\DataValidation\AGRIS\Modules\Metadata%20Cereal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5_Agropirateria"/>
    </sheetNames>
    <sheetDataSet>
      <sheetData sheetId="0">
        <row r="1">
          <cell r="A1" t="str">
            <v>ID Prodotto</v>
          </cell>
          <cell r="B1" t="str">
            <v>1 Conoscete l'agropirateria?</v>
          </cell>
          <cell r="C1" t="str">
            <v>2 Principali violazioni accertate</v>
          </cell>
          <cell r="D1" t="str">
            <v>2a Ammontare violazioni accertate per tipologia</v>
          </cell>
          <cell r="E1" t="str">
            <v>3 Ammontare violazioni accertate per tipologia e territorio</v>
          </cell>
          <cell r="F1" t="str">
            <v>4 Principali interventi attuati dal consorzio</v>
          </cell>
          <cell r="G1" t="str">
            <v>5 Interventi che andrebbero adottati</v>
          </cell>
          <cell r="H1" t="str">
            <v>Informazioni aggiuntive</v>
          </cell>
        </row>
        <row r="2">
          <cell r="A2" t="str">
            <v>001</v>
          </cell>
          <cell r="B2" t="str">
            <v>Si</v>
          </cell>
          <cell r="C2" t="str">
            <v>A</v>
          </cell>
          <cell r="D2" t="str">
            <v>A1</v>
          </cell>
          <cell r="E2" t="str">
            <v>A3 USA</v>
          </cell>
          <cell r="F2" t="str">
            <v>6a</v>
          </cell>
          <cell r="G2" t="str">
            <v>1,2,4,5</v>
          </cell>
        </row>
        <row r="3">
          <cell r="A3" t="str">
            <v>002</v>
          </cell>
          <cell r="B3" t="str">
            <v>No</v>
          </cell>
          <cell r="G3" t="str">
            <v>1</v>
          </cell>
        </row>
        <row r="4">
          <cell r="A4" t="str">
            <v>003</v>
          </cell>
          <cell r="B4" t="str">
            <v>Si</v>
          </cell>
          <cell r="C4" t="str">
            <v>A</v>
          </cell>
          <cell r="D4" t="str">
            <v>A1</v>
          </cell>
          <cell r="E4" t="str">
            <v>A1</v>
          </cell>
          <cell r="F4" t="str">
            <v>1</v>
          </cell>
          <cell r="G4" t="str">
            <v>1,3</v>
          </cell>
        </row>
        <row r="5">
          <cell r="A5" t="str">
            <v>006</v>
          </cell>
          <cell r="B5" t="str">
            <v>No</v>
          </cell>
          <cell r="F5" t="str">
            <v>1</v>
          </cell>
          <cell r="G5" t="str">
            <v>1</v>
          </cell>
        </row>
        <row r="6">
          <cell r="A6" t="str">
            <v>007</v>
          </cell>
          <cell r="B6" t="str">
            <v>Si</v>
          </cell>
          <cell r="C6" t="str">
            <v>A</v>
          </cell>
          <cell r="D6" t="str">
            <v>A1</v>
          </cell>
          <cell r="E6" t="str">
            <v>A1</v>
          </cell>
          <cell r="F6" t="str">
            <v>1,3</v>
          </cell>
          <cell r="G6" t="str">
            <v>1,4</v>
          </cell>
        </row>
        <row r="7">
          <cell r="A7" t="str">
            <v>008</v>
          </cell>
          <cell r="B7" t="str">
            <v>Si</v>
          </cell>
          <cell r="C7" t="str">
            <v>A, B, C</v>
          </cell>
          <cell r="D7" t="str">
            <v>A1, B1, C1</v>
          </cell>
          <cell r="E7" t="str">
            <v>A1 Inghilterra, Danimarca Usa; B1 Inghilterra, Danimarca Usa; C1 Inghilterra, Danimarca Usa;</v>
          </cell>
          <cell r="F7" t="str">
            <v>6a</v>
          </cell>
          <cell r="G7" t="str">
            <v>1,4,6a</v>
          </cell>
        </row>
        <row r="8">
          <cell r="A8" t="str">
            <v>011</v>
          </cell>
          <cell r="B8" t="str">
            <v>Si</v>
          </cell>
          <cell r="C8" t="str">
            <v>A, B</v>
          </cell>
          <cell r="D8" t="str">
            <v>A1, B1</v>
          </cell>
          <cell r="E8" t="str">
            <v>A1 Germania, Est Europa; B1 Germania, Est Europa</v>
          </cell>
          <cell r="G8" t="str">
            <v>2,5</v>
          </cell>
        </row>
        <row r="9">
          <cell r="A9" t="str">
            <v>012</v>
          </cell>
          <cell r="B9" t="str">
            <v>Si</v>
          </cell>
          <cell r="C9" t="str">
            <v>A, B, C</v>
          </cell>
          <cell r="D9" t="str">
            <v>A3, B2, C2</v>
          </cell>
          <cell r="E9" t="str">
            <v>A1 Olanda, Belgio Austria, Lussemburgo, Francia; B1 Olanda;  C1 Germania, Brasile</v>
          </cell>
          <cell r="F9" t="str">
            <v>1,2,6a</v>
          </cell>
          <cell r="G9" t="str">
            <v>1,2,5,6</v>
          </cell>
        </row>
        <row r="10">
          <cell r="A10" t="str">
            <v>013</v>
          </cell>
          <cell r="F10" t="str">
            <v>2</v>
          </cell>
          <cell r="G10" t="str">
            <v>1,4,5</v>
          </cell>
          <cell r="H10" t="str">
            <v>Modifica disciplinare in attesa di approvazione: uso latte di montagna; regolametno di marchiatura e definizione Montasio export.</v>
          </cell>
        </row>
        <row r="11">
          <cell r="A11" t="str">
            <v>015</v>
          </cell>
          <cell r="B11" t="str">
            <v>Si</v>
          </cell>
          <cell r="F11" t="str">
            <v>1,2</v>
          </cell>
        </row>
        <row r="12">
          <cell r="A12" t="str">
            <v>019</v>
          </cell>
          <cell r="B12" t="str">
            <v>Si</v>
          </cell>
          <cell r="C12" t="str">
            <v>A</v>
          </cell>
          <cell r="D12" t="str">
            <v>A2</v>
          </cell>
          <cell r="E12" t="str">
            <v>A1</v>
          </cell>
          <cell r="G12" t="str">
            <v>1,3</v>
          </cell>
        </row>
        <row r="13">
          <cell r="A13" t="str">
            <v>021</v>
          </cell>
          <cell r="B13" t="str">
            <v>Si</v>
          </cell>
          <cell r="C13" t="str">
            <v>A</v>
          </cell>
          <cell r="D13" t="str">
            <v>A1</v>
          </cell>
          <cell r="E13" t="str">
            <v>A1</v>
          </cell>
          <cell r="F13" t="str">
            <v>1</v>
          </cell>
          <cell r="G13" t="str">
            <v>2,33</v>
          </cell>
        </row>
        <row r="14">
          <cell r="A14" t="str">
            <v>022</v>
          </cell>
          <cell r="B14" t="str">
            <v>No</v>
          </cell>
          <cell r="F14" t="str">
            <v>1, 2, 3,5</v>
          </cell>
          <cell r="G14" t="str">
            <v>1</v>
          </cell>
        </row>
        <row r="15">
          <cell r="A15" t="str">
            <v>023</v>
          </cell>
          <cell r="B15" t="str">
            <v>No</v>
          </cell>
          <cell r="H15" t="str">
            <v>Registrazione del marchio del prodotto nei paesi esteri. Necessità di personalizzare i disciplinari</v>
          </cell>
        </row>
        <row r="16">
          <cell r="A16" t="str">
            <v>024</v>
          </cell>
          <cell r="B16" t="str">
            <v>Si</v>
          </cell>
          <cell r="C16" t="str">
            <v>A</v>
          </cell>
          <cell r="D16" t="str">
            <v>A2</v>
          </cell>
          <cell r="E16" t="str">
            <v>A1</v>
          </cell>
          <cell r="G16" t="str">
            <v>4</v>
          </cell>
        </row>
        <row r="17">
          <cell r="A17" t="str">
            <v>025</v>
          </cell>
          <cell r="B17" t="str">
            <v>Si</v>
          </cell>
          <cell r="C17" t="str">
            <v>A, B</v>
          </cell>
          <cell r="D17" t="str">
            <v>A2, B1</v>
          </cell>
          <cell r="E17" t="str">
            <v>A1, B1</v>
          </cell>
          <cell r="G17" t="str">
            <v>1,2</v>
          </cell>
        </row>
        <row r="18">
          <cell r="A18" t="str">
            <v>027</v>
          </cell>
          <cell r="B18" t="str">
            <v>No</v>
          </cell>
          <cell r="G18" t="str">
            <v>1,4</v>
          </cell>
          <cell r="H18" t="str">
            <v>Il nostro consorzio è stato riconosciuto nell'ottobre del 2004 pertanto alcune informazioni sono riferite a quel periodo. La DOP invece riconosciuta dal dicembre 2003 e la prima produzione è avvenuta nel Marzo 2004.</v>
          </cell>
        </row>
        <row r="19">
          <cell r="A19" t="str">
            <v>028</v>
          </cell>
          <cell r="B19" t="str">
            <v>Si</v>
          </cell>
          <cell r="C19" t="str">
            <v>A</v>
          </cell>
          <cell r="D19" t="str">
            <v>A1</v>
          </cell>
          <cell r="E19" t="str">
            <v>A3 USA Svizzera</v>
          </cell>
          <cell r="F19" t="str">
            <v>1,2,3</v>
          </cell>
          <cell r="G19" t="str">
            <v>2,5</v>
          </cell>
          <cell r="H19" t="str">
            <v xml:space="preserve">Attualmente la normativa è troppo standardizzata infatti ad esempio apporre direttamente sui prodotti è facile per il grana padano. Altri formaggi stagionati ma impossibile per il taleggio. E' quindio necessario personalizzare i vari disciplinari tenendo </v>
          </cell>
        </row>
        <row r="20">
          <cell r="A20" t="str">
            <v>029</v>
          </cell>
          <cell r="B20" t="str">
            <v>Si</v>
          </cell>
          <cell r="C20" t="str">
            <v>A</v>
          </cell>
          <cell r="D20" t="str">
            <v>A1</v>
          </cell>
          <cell r="E20" t="str">
            <v>A1</v>
          </cell>
          <cell r="F20" t="str">
            <v>1</v>
          </cell>
          <cell r="G20" t="str">
            <v>1,3,4</v>
          </cell>
        </row>
        <row r="21">
          <cell r="A21" t="str">
            <v>031</v>
          </cell>
          <cell r="B21" t="str">
            <v>Si</v>
          </cell>
          <cell r="C21" t="str">
            <v>A</v>
          </cell>
          <cell r="D21" t="str">
            <v>A1</v>
          </cell>
          <cell r="E21" t="str">
            <v>A1</v>
          </cell>
          <cell r="G21" t="str">
            <v>1</v>
          </cell>
        </row>
        <row r="22">
          <cell r="A22" t="str">
            <v>101</v>
          </cell>
          <cell r="B22" t="str">
            <v>No</v>
          </cell>
        </row>
        <row r="23">
          <cell r="A23" t="str">
            <v>102</v>
          </cell>
          <cell r="B23" t="str">
            <v>Si</v>
          </cell>
          <cell r="C23" t="str">
            <v>A</v>
          </cell>
          <cell r="D23" t="str">
            <v>A3</v>
          </cell>
          <cell r="G23" t="str">
            <v>1,5</v>
          </cell>
        </row>
        <row r="24">
          <cell r="A24" t="str">
            <v>103</v>
          </cell>
          <cell r="B24" t="str">
            <v>Si</v>
          </cell>
          <cell r="C24" t="str">
            <v>A, B</v>
          </cell>
          <cell r="D24" t="str">
            <v>A3, B1</v>
          </cell>
          <cell r="E24" t="str">
            <v>A1, B1</v>
          </cell>
          <cell r="F24" t="str">
            <v>2</v>
          </cell>
          <cell r="G24" t="str">
            <v>1,2</v>
          </cell>
          <cell r="H24" t="str">
            <v>Protezione transitoria accordata a livello nazionale pubblicata su GU 272 del 22/11/2003. In generale si evidenzia una insufficiente conoscenza/cultura dei prodotti da parte del consumatore finale.</v>
          </cell>
        </row>
        <row r="25">
          <cell r="A25" t="str">
            <v>104</v>
          </cell>
          <cell r="B25" t="str">
            <v>No</v>
          </cell>
          <cell r="F25" t="str">
            <v>1,2,5</v>
          </cell>
          <cell r="G25" t="str">
            <v>1,2,4,5</v>
          </cell>
        </row>
        <row r="26">
          <cell r="A26" t="str">
            <v>106</v>
          </cell>
          <cell r="B26" t="str">
            <v>Si</v>
          </cell>
          <cell r="C26" t="str">
            <v>A, B, C</v>
          </cell>
          <cell r="D26" t="str">
            <v>A2, B2, C1</v>
          </cell>
          <cell r="E26" t="str">
            <v>A1, B1-2 Austria Svezia Gran bretagna; C1 Olanda</v>
          </cell>
          <cell r="G26" t="str">
            <v>4</v>
          </cell>
          <cell r="H26" t="str">
            <v>Si sono potuti considerare soltanto 4 produttori (muniti di autorizzazione comunitaria non a capacità industriale9 SUI 14 ISCRITTI ALL'ASSOCIAZIONE perché I SOLI CHE HANNO POTUTO ATTIVARE IMMEDIATAMENTE LA CERTIFICAZIONE APPENA QUESTA è DIVENTATA OPERATIV</v>
          </cell>
        </row>
        <row r="27">
          <cell r="A27" t="str">
            <v>107</v>
          </cell>
          <cell r="B27" t="str">
            <v>Si</v>
          </cell>
          <cell r="C27" t="str">
            <v>A</v>
          </cell>
          <cell r="D27" t="str">
            <v>A2</v>
          </cell>
          <cell r="E27" t="str">
            <v>A1</v>
          </cell>
          <cell r="F27" t="str">
            <v>1,2,3,4</v>
          </cell>
          <cell r="G27" t="str">
            <v>1,3</v>
          </cell>
        </row>
        <row r="28">
          <cell r="A28" t="str">
            <v>108</v>
          </cell>
          <cell r="B28" t="str">
            <v>Si</v>
          </cell>
          <cell r="C28" t="str">
            <v>A</v>
          </cell>
          <cell r="D28" t="str">
            <v>A3</v>
          </cell>
          <cell r="G28" t="str">
            <v>1,5</v>
          </cell>
        </row>
        <row r="29">
          <cell r="A29" t="str">
            <v>109</v>
          </cell>
          <cell r="C29" t="str">
            <v>A, B</v>
          </cell>
          <cell r="D29" t="str">
            <v>A3, B1</v>
          </cell>
          <cell r="E29" t="str">
            <v>A1, B1</v>
          </cell>
          <cell r="F29" t="str">
            <v>2</v>
          </cell>
          <cell r="G29" t="str">
            <v>1,2</v>
          </cell>
          <cell r="H29" t="str">
            <v>Protezione transitoria accordata a livello nazionale pubblicata su GU 271 del 22/11/03. In generale si evidenzia una insufficiente conoscenza/cultura dei prodotti da parte del consumatore finale.</v>
          </cell>
        </row>
        <row r="30">
          <cell r="A30" t="str">
            <v>110</v>
          </cell>
          <cell r="B30" t="str">
            <v>Si</v>
          </cell>
          <cell r="C30" t="str">
            <v>A</v>
          </cell>
          <cell r="D30" t="str">
            <v>A3</v>
          </cell>
          <cell r="E30" t="str">
            <v>A1</v>
          </cell>
          <cell r="H30" t="str">
            <v>Come da colloquio son il Dott. Ruvo, comunichiamo che non esiste un consorzio di tutela per la DOP Prosciutto di Carpegna. Attualmente l'unico prosciuttificio produttore è il nostro che per il controllo della certificazione dop ha come orgnaismo riconosci</v>
          </cell>
        </row>
        <row r="31">
          <cell r="A31" t="str">
            <v>111</v>
          </cell>
          <cell r="B31" t="str">
            <v>No</v>
          </cell>
          <cell r="F31" t="str">
            <v>2</v>
          </cell>
          <cell r="G31" t="str">
            <v>1</v>
          </cell>
        </row>
        <row r="32">
          <cell r="A32" t="str">
            <v>113</v>
          </cell>
          <cell r="B32" t="str">
            <v>Si</v>
          </cell>
          <cell r="C32" t="str">
            <v>A, C</v>
          </cell>
          <cell r="D32" t="str">
            <v>A2, C3</v>
          </cell>
          <cell r="E32" t="str">
            <v>A1, A2 Francia, Belgio, Austria; A3 USA Canada</v>
          </cell>
          <cell r="F32" t="str">
            <v>1,2,3,5</v>
          </cell>
          <cell r="G32" t="str">
            <v>1,2,3,4,5</v>
          </cell>
        </row>
        <row r="33">
          <cell r="A33" t="str">
            <v>114</v>
          </cell>
          <cell r="B33" t="str">
            <v>Si</v>
          </cell>
          <cell r="C33" t="str">
            <v>B</v>
          </cell>
          <cell r="D33" t="str">
            <v>A1, B2</v>
          </cell>
          <cell r="E33" t="str">
            <v>A1 Belgio</v>
          </cell>
          <cell r="G33" t="str">
            <v>1,5</v>
          </cell>
        </row>
        <row r="34">
          <cell r="A34" t="str">
            <v>115</v>
          </cell>
          <cell r="B34" t="str">
            <v>Si</v>
          </cell>
          <cell r="C34" t="str">
            <v>A, B</v>
          </cell>
          <cell r="D34" t="str">
            <v>A1, B1</v>
          </cell>
          <cell r="E34" t="str">
            <v>A1, B1</v>
          </cell>
          <cell r="G34" t="str">
            <v>4</v>
          </cell>
        </row>
        <row r="35">
          <cell r="A35" t="str">
            <v>116</v>
          </cell>
          <cell r="B35" t="str">
            <v>No</v>
          </cell>
        </row>
        <row r="36">
          <cell r="A36" t="str">
            <v>118</v>
          </cell>
          <cell r="B36" t="str">
            <v>No</v>
          </cell>
          <cell r="G36" t="str">
            <v>1</v>
          </cell>
        </row>
        <row r="37">
          <cell r="A37" t="str">
            <v>119</v>
          </cell>
          <cell r="B37" t="str">
            <v>Si</v>
          </cell>
          <cell r="C37" t="str">
            <v>A, B</v>
          </cell>
          <cell r="D37" t="str">
            <v>A3, B1</v>
          </cell>
          <cell r="E37" t="str">
            <v>A1, B1</v>
          </cell>
          <cell r="F37" t="str">
            <v>2</v>
          </cell>
          <cell r="G37" t="str">
            <v>1,2</v>
          </cell>
          <cell r="H37" t="str">
            <v>Protezione transitoria accordata a livello nazionale pubblicata su GU 271 del 22/11/03. In generale si evidenzia una insufficiente conoscenza/cultura dei prodotti da parte del consumatore finale.</v>
          </cell>
        </row>
        <row r="38">
          <cell r="A38" t="str">
            <v>120</v>
          </cell>
          <cell r="B38" t="str">
            <v>Si</v>
          </cell>
          <cell r="C38" t="str">
            <v>A, B</v>
          </cell>
          <cell r="E38" t="str">
            <v>A1, B1</v>
          </cell>
          <cell r="F38" t="str">
            <v>2,3,4,5</v>
          </cell>
          <cell r="G38" t="str">
            <v>2,3</v>
          </cell>
        </row>
        <row r="39">
          <cell r="A39" t="str">
            <v>121</v>
          </cell>
          <cell r="B39" t="str">
            <v>Si</v>
          </cell>
          <cell r="C39" t="str">
            <v>A</v>
          </cell>
          <cell r="D39" t="str">
            <v>A3</v>
          </cell>
          <cell r="G39" t="str">
            <v>1,5</v>
          </cell>
        </row>
        <row r="40">
          <cell r="A40" t="str">
            <v>122</v>
          </cell>
          <cell r="B40" t="str">
            <v>Si</v>
          </cell>
          <cell r="C40" t="str">
            <v>A</v>
          </cell>
          <cell r="D40" t="str">
            <v>A3</v>
          </cell>
          <cell r="G40" t="str">
            <v>1,5</v>
          </cell>
        </row>
        <row r="41">
          <cell r="A41" t="str">
            <v>123</v>
          </cell>
          <cell r="B41" t="str">
            <v>No</v>
          </cell>
          <cell r="G41" t="str">
            <v>1,4</v>
          </cell>
        </row>
        <row r="42">
          <cell r="A42" t="str">
            <v>124</v>
          </cell>
          <cell r="B42" t="str">
            <v>Si</v>
          </cell>
          <cell r="C42" t="str">
            <v>A</v>
          </cell>
          <cell r="D42" t="str">
            <v>A2</v>
          </cell>
          <cell r="E42" t="str">
            <v>A1 Germania, Svizzera</v>
          </cell>
          <cell r="F42" t="str">
            <v>2</v>
          </cell>
          <cell r="G42" t="str">
            <v>1,4,5</v>
          </cell>
        </row>
        <row r="43">
          <cell r="A43" t="str">
            <v>126</v>
          </cell>
          <cell r="B43" t="str">
            <v>No</v>
          </cell>
          <cell r="C43" t="str">
            <v>C</v>
          </cell>
          <cell r="G43" t="str">
            <v>6a</v>
          </cell>
          <cell r="H43" t="str">
            <v>1) il grossista distribuisce per il consorzio anche alla ristorazione e al catering; 2) i paesi dell UE in cui vendono sono francia svizzera e Belgio; 3) Ci sono 2 produttori di Lard d'Arnard DOP, uno produce 2000Q l'altro 1000Q. Il secondo produttore pro</v>
          </cell>
        </row>
        <row r="44">
          <cell r="A44" t="str">
            <v>127</v>
          </cell>
          <cell r="B44" t="str">
            <v>No</v>
          </cell>
          <cell r="F44" t="str">
            <v>1,2,5</v>
          </cell>
          <cell r="G44" t="str">
            <v>1,2,4,5</v>
          </cell>
        </row>
        <row r="45">
          <cell r="A45" t="str">
            <v>128</v>
          </cell>
          <cell r="B45" t="str">
            <v>Si</v>
          </cell>
          <cell r="C45" t="str">
            <v>A</v>
          </cell>
          <cell r="D45" t="str">
            <v>A3</v>
          </cell>
          <cell r="E45" t="str">
            <v>A2 Nord Europa; A3 Sud america, giappone</v>
          </cell>
          <cell r="F45" t="str">
            <v>1,2,5,6</v>
          </cell>
          <cell r="G45" t="str">
            <v>1,2,3</v>
          </cell>
          <cell r="H45" t="str">
            <v>E' in corso una richiesta di modifica del disciplinare riguardante la modifica di stagionatura per i prosciutti piccoli.</v>
          </cell>
        </row>
        <row r="46">
          <cell r="A46" t="str">
            <v>17</v>
          </cell>
          <cell r="B46" t="str">
            <v>Si</v>
          </cell>
          <cell r="C46" t="str">
            <v>A, B</v>
          </cell>
          <cell r="D46" t="str">
            <v>A3, B2</v>
          </cell>
          <cell r="E46" t="str">
            <v>A2 Belgio Germania Rep Ceca Lituania Moldavia; A3 Messico USA Nuova Zelanda Australia Svizzera; B2 Spagna Rep Ceca Francia Inghilterra Svezia Olanda Ungheria; B3 USA</v>
          </cell>
          <cell r="F46" t="str">
            <v>1,2,3,4,5</v>
          </cell>
          <cell r="G46" t="str">
            <v>2,5</v>
          </cell>
        </row>
        <row r="47">
          <cell r="A47" t="str">
            <v>201</v>
          </cell>
        </row>
        <row r="48">
          <cell r="A48" t="str">
            <v>202</v>
          </cell>
          <cell r="B48" t="str">
            <v>No</v>
          </cell>
          <cell r="F48" t="str">
            <v>1</v>
          </cell>
          <cell r="G48" t="str">
            <v>1</v>
          </cell>
          <cell r="H48" t="str">
            <v>Siamo in attesa dell'approvazione di modifica al disciplinare che prevede 1) inizio raccolta il 1° ottobre; 2) n° di perossidi pari a 14.</v>
          </cell>
        </row>
        <row r="49">
          <cell r="A49" t="str">
            <v>203</v>
          </cell>
          <cell r="B49" t="str">
            <v>No</v>
          </cell>
          <cell r="G49" t="str">
            <v>1,2,5</v>
          </cell>
        </row>
        <row r="50">
          <cell r="A50" t="str">
            <v>205</v>
          </cell>
          <cell r="H50" t="str">
            <v>I dati si riferiscono alla campagnia olearia 2003/2004. I dati sopraesposti si riferiscono alla sola distribuzione dell'oleificio sociale cooperativo di Canino, che non èè il consorzio di tutela ma soltanto l'organismo promotore della DOP Canino. L'ostaco</v>
          </cell>
        </row>
        <row r="51">
          <cell r="A51" t="str">
            <v>207</v>
          </cell>
          <cell r="B51" t="str">
            <v>Si</v>
          </cell>
          <cell r="C51" t="str">
            <v>B</v>
          </cell>
          <cell r="D51" t="str">
            <v>B3</v>
          </cell>
          <cell r="E51" t="str">
            <v>B1</v>
          </cell>
          <cell r="F51" t="str">
            <v>1</v>
          </cell>
          <cell r="G51" t="str">
            <v>1,2,3</v>
          </cell>
        </row>
        <row r="52">
          <cell r="A52" t="str">
            <v>210</v>
          </cell>
          <cell r="B52" t="str">
            <v>No</v>
          </cell>
          <cell r="G52" t="str">
            <v>1,2,4</v>
          </cell>
        </row>
        <row r="53">
          <cell r="A53" t="str">
            <v>213</v>
          </cell>
          <cell r="B53" t="str">
            <v>Si</v>
          </cell>
          <cell r="F53" t="str">
            <v>6a</v>
          </cell>
          <cell r="G53" t="str">
            <v>1,2,4</v>
          </cell>
        </row>
        <row r="54">
          <cell r="A54" t="str">
            <v>215</v>
          </cell>
          <cell r="B54" t="str">
            <v>No</v>
          </cell>
        </row>
        <row r="55">
          <cell r="A55" t="str">
            <v>216</v>
          </cell>
          <cell r="B55" t="str">
            <v>No</v>
          </cell>
          <cell r="G55" t="str">
            <v>1</v>
          </cell>
        </row>
        <row r="56">
          <cell r="A56" t="str">
            <v>217</v>
          </cell>
          <cell r="H56" t="str">
            <v xml:space="preserve">La scrivente è l'organismo promotore per il riconoscimento della dop Lucca. Alla data attuale non disponiamo di dati utili ad una maggiore definizione del questionario, in quanto la dop stessa è stata oggetto di pubblicazione in GUCE nell'ottobre 2004 e, </v>
          </cell>
        </row>
        <row r="57">
          <cell r="A57" t="str">
            <v>218</v>
          </cell>
          <cell r="G57" t="str">
            <v>1</v>
          </cell>
        </row>
        <row r="58">
          <cell r="A58" t="str">
            <v>219</v>
          </cell>
          <cell r="B58" t="str">
            <v>Si</v>
          </cell>
          <cell r="C58" t="str">
            <v>A</v>
          </cell>
          <cell r="G58" t="str">
            <v>1,2,4,5</v>
          </cell>
        </row>
        <row r="59">
          <cell r="A59" t="str">
            <v>221</v>
          </cell>
          <cell r="B59" t="str">
            <v>No</v>
          </cell>
          <cell r="F59" t="str">
            <v>1,2,5</v>
          </cell>
          <cell r="G59" t="str">
            <v>1,2,5</v>
          </cell>
        </row>
        <row r="60">
          <cell r="A60" t="str">
            <v>222</v>
          </cell>
          <cell r="G60" t="str">
            <v>1</v>
          </cell>
          <cell r="H60" t="str">
            <v>La DOP Petruziano è in attesa dell'approvazione che sarà discussa prossimamente. Pertanto si prevede di essere operativa dalla prossima campagna olearia 2005/2006 - I dati sopra citati devono intendersi indicativamente riferiti per il periodo Novembre 200</v>
          </cell>
        </row>
        <row r="61">
          <cell r="A61" t="str">
            <v>224</v>
          </cell>
          <cell r="B61" t="str">
            <v>No</v>
          </cell>
        </row>
        <row r="62">
          <cell r="A62" t="str">
            <v>225</v>
          </cell>
          <cell r="G62" t="str">
            <v>1,4</v>
          </cell>
          <cell r="H62" t="str">
            <v>Non avendo ancora prodotto l'olio a regime DOP e non essendo ancora un consorzio per la tutela, ma soltanto comitato, non abbiamo dati ed esperienza per rispondere a tutte le domande del questionario</v>
          </cell>
        </row>
        <row r="63">
          <cell r="A63" t="str">
            <v>228</v>
          </cell>
          <cell r="B63" t="str">
            <v>No</v>
          </cell>
          <cell r="G63" t="str">
            <v>1,2</v>
          </cell>
        </row>
        <row r="64">
          <cell r="A64" t="str">
            <v>229</v>
          </cell>
          <cell r="H64" t="str">
            <v>ome ti dicevo per telefono, questa DOP, ha appena ottenuto il definitivo riconoscimento europeo e pertanto si sono appena avviati i primi contatti con i rappresentanti della filiera che prevedibilmente andranno a costituire il Consorzio di Tutela._x000D_Tra l'</v>
          </cell>
        </row>
        <row r="65">
          <cell r="A65" t="str">
            <v>230</v>
          </cell>
          <cell r="B65" t="str">
            <v>Si</v>
          </cell>
          <cell r="C65" t="str">
            <v>A</v>
          </cell>
          <cell r="D65" t="str">
            <v>A1</v>
          </cell>
          <cell r="E65" t="str">
            <v>A1</v>
          </cell>
          <cell r="F65" t="str">
            <v>1</v>
          </cell>
          <cell r="G65" t="str">
            <v>1,2</v>
          </cell>
        </row>
        <row r="66">
          <cell r="A66" t="str">
            <v>231</v>
          </cell>
          <cell r="H66" t="str">
            <v>In merito alle voci del questionario, non siamo a conoscenza delle percentuali ma possiamo indicare che i canali di vendita sono:_x000D_-	supermercati_x000D_-	dettaglio/negozi specializzati_x000D_-	grossisti_x000D_-	ristorazione_x000D_-	vendita diretta in azienda_x000D_-	vendita per c</v>
          </cell>
        </row>
        <row r="67">
          <cell r="A67" t="str">
            <v>234</v>
          </cell>
          <cell r="B67" t="str">
            <v>No</v>
          </cell>
          <cell r="F67" t="str">
            <v>1,3</v>
          </cell>
          <cell r="G67" t="str">
            <v>1,2,3,5</v>
          </cell>
        </row>
        <row r="68">
          <cell r="A68" t="str">
            <v>235</v>
          </cell>
          <cell r="B68" t="str">
            <v>No</v>
          </cell>
          <cell r="F68" t="str">
            <v>1,2</v>
          </cell>
          <cell r="G68" t="str">
            <v>1,4</v>
          </cell>
        </row>
        <row r="69">
          <cell r="A69" t="str">
            <v>401</v>
          </cell>
          <cell r="B69" t="str">
            <v>Si</v>
          </cell>
          <cell r="G69" t="str">
            <v>1</v>
          </cell>
          <cell r="H69" t="str">
            <v>La coppia ferrarese igp ha già da alcuni anni ottenuto il riconoscimento del marchio, ma il Ministero non ha ancora permesso la produzione poiché l'ente di certificazione (cermet) quando ha presentato il piano di controllo, la commissione ministeriale che</v>
          </cell>
        </row>
        <row r="70">
          <cell r="A70" t="str">
            <v>501</v>
          </cell>
          <cell r="B70" t="str">
            <v>Si</v>
          </cell>
          <cell r="C70" t="str">
            <v>A</v>
          </cell>
          <cell r="D70" t="str">
            <v>A3, B1</v>
          </cell>
          <cell r="E70" t="str">
            <v>A1</v>
          </cell>
          <cell r="F70" t="str">
            <v>1,2</v>
          </cell>
          <cell r="G70" t="str">
            <v>1,4</v>
          </cell>
          <cell r="H70" t="str">
            <v>Allo stato attuale le produzioni ortofrutticole IGP, ad eccezione di alcuni prodotti, che hanno dietro un organizzazione commerciale precedentemente affermata (ex Melinda), vivono una fase di profonda riflessione, in quanto sia livello centrale (ministero</v>
          </cell>
        </row>
        <row r="71">
          <cell r="A71" t="str">
            <v>503</v>
          </cell>
          <cell r="B71" t="str">
            <v>Si</v>
          </cell>
        </row>
        <row r="72">
          <cell r="A72" t="str">
            <v>505</v>
          </cell>
          <cell r="B72" t="str">
            <v>Si</v>
          </cell>
        </row>
        <row r="73">
          <cell r="A73" t="str">
            <v>506</v>
          </cell>
          <cell r="B73" t="str">
            <v>Si</v>
          </cell>
          <cell r="C73" t="str">
            <v>A</v>
          </cell>
          <cell r="E73" t="str">
            <v>A1</v>
          </cell>
          <cell r="G73" t="str">
            <v>1</v>
          </cell>
        </row>
        <row r="74">
          <cell r="A74" t="str">
            <v>507</v>
          </cell>
          <cell r="B74" t="str">
            <v>Si</v>
          </cell>
          <cell r="C74" t="str">
            <v>A</v>
          </cell>
          <cell r="D74" t="str">
            <v>A2</v>
          </cell>
          <cell r="E74" t="str">
            <v>A1</v>
          </cell>
          <cell r="G74" t="str">
            <v>1,3,4</v>
          </cell>
          <cell r="H74" t="str">
            <v>Non c'è stato prodotto certificato per siccità. Problemi relativi al disciplinare (modifiche in atto); costi di certificazione troppo alti; filiera commerciale da rivedere per quanto riguarda la castagna</v>
          </cell>
        </row>
        <row r="75">
          <cell r="A75" t="str">
            <v>510</v>
          </cell>
          <cell r="B75" t="str">
            <v>No</v>
          </cell>
          <cell r="G75" t="str">
            <v>1,2,3,4,5</v>
          </cell>
        </row>
        <row r="76">
          <cell r="A76" t="str">
            <v>511</v>
          </cell>
          <cell r="B76" t="str">
            <v>Si</v>
          </cell>
          <cell r="C76" t="str">
            <v>A</v>
          </cell>
          <cell r="D76" t="str">
            <v>A1</v>
          </cell>
          <cell r="E76" t="str">
            <v>A1</v>
          </cell>
        </row>
        <row r="77">
          <cell r="A77" t="str">
            <v>512</v>
          </cell>
          <cell r="B77" t="str">
            <v>Si</v>
          </cell>
          <cell r="C77" t="str">
            <v>A</v>
          </cell>
          <cell r="D77" t="str">
            <v>A2</v>
          </cell>
          <cell r="E77" t="str">
            <v>A1</v>
          </cell>
          <cell r="G77" t="str">
            <v>1,3</v>
          </cell>
        </row>
        <row r="78">
          <cell r="A78" t="str">
            <v>513</v>
          </cell>
        </row>
        <row r="79">
          <cell r="A79" t="str">
            <v>516</v>
          </cell>
          <cell r="B79" t="str">
            <v>Si</v>
          </cell>
          <cell r="C79" t="str">
            <v>C</v>
          </cell>
          <cell r="D79" t="str">
            <v>C1</v>
          </cell>
        </row>
        <row r="80">
          <cell r="A80" t="str">
            <v>517</v>
          </cell>
          <cell r="B80" t="str">
            <v>Si</v>
          </cell>
          <cell r="C80" t="str">
            <v>A</v>
          </cell>
          <cell r="D80" t="str">
            <v>A3</v>
          </cell>
          <cell r="E80" t="str">
            <v>A1</v>
          </cell>
          <cell r="G80" t="str">
            <v>1,4</v>
          </cell>
        </row>
        <row r="81">
          <cell r="A81" t="str">
            <v>519</v>
          </cell>
          <cell r="B81" t="str">
            <v>No</v>
          </cell>
          <cell r="F81" t="str">
            <v>1</v>
          </cell>
        </row>
        <row r="82">
          <cell r="A82" t="str">
            <v>520</v>
          </cell>
          <cell r="B82" t="str">
            <v>No</v>
          </cell>
        </row>
        <row r="83">
          <cell r="A83" t="str">
            <v>521</v>
          </cell>
          <cell r="B83" t="str">
            <v>Si</v>
          </cell>
          <cell r="C83" t="str">
            <v>A</v>
          </cell>
          <cell r="D83" t="str">
            <v>A2</v>
          </cell>
          <cell r="E83" t="str">
            <v>A1</v>
          </cell>
          <cell r="F83" t="str">
            <v>1</v>
          </cell>
          <cell r="G83" t="str">
            <v>2,4</v>
          </cell>
          <cell r="H83" t="str">
            <v>1) costi eccessivi alla produzione; 2) canali di commercializzazione che prevedono troppi passaggi ed alterano il prezzo finale senza ricadute sui produttori; 3) circolazione sul territorio nazionale di prodotti similiari che provengono da paesi CE ed ext</v>
          </cell>
        </row>
        <row r="84">
          <cell r="A84" t="str">
            <v>526</v>
          </cell>
          <cell r="B84" t="str">
            <v>Si</v>
          </cell>
          <cell r="F84" t="str">
            <v>3</v>
          </cell>
          <cell r="G84" t="str">
            <v>1</v>
          </cell>
        </row>
        <row r="85">
          <cell r="A85" t="str">
            <v>527</v>
          </cell>
          <cell r="B85" t="str">
            <v>No</v>
          </cell>
          <cell r="G85" t="str">
            <v>1</v>
          </cell>
        </row>
        <row r="86">
          <cell r="A86" t="str">
            <v>528</v>
          </cell>
        </row>
        <row r="87">
          <cell r="A87" t="str">
            <v>531</v>
          </cell>
          <cell r="B87" t="str">
            <v>Si</v>
          </cell>
          <cell r="C87" t="str">
            <v>A</v>
          </cell>
          <cell r="D87" t="str">
            <v>A1</v>
          </cell>
          <cell r="G87" t="str">
            <v>3</v>
          </cell>
        </row>
        <row r="88">
          <cell r="A88" t="str">
            <v>533</v>
          </cell>
          <cell r="B88" t="str">
            <v>No</v>
          </cell>
          <cell r="F88" t="str">
            <v>3</v>
          </cell>
        </row>
        <row r="89">
          <cell r="A89" t="str">
            <v>535</v>
          </cell>
          <cell r="B89" t="str">
            <v>Si</v>
          </cell>
          <cell r="C89" t="str">
            <v>A</v>
          </cell>
          <cell r="D89" t="str">
            <v>A2</v>
          </cell>
          <cell r="E89" t="str">
            <v>A3 USA</v>
          </cell>
          <cell r="F89" t="str">
            <v>3</v>
          </cell>
          <cell r="G89" t="str">
            <v>2</v>
          </cell>
        </row>
        <row r="90">
          <cell r="A90" t="str">
            <v>536</v>
          </cell>
          <cell r="B90" t="str">
            <v>Si</v>
          </cell>
          <cell r="C90" t="str">
            <v>A, B</v>
          </cell>
          <cell r="D90" t="str">
            <v>A3, B3</v>
          </cell>
          <cell r="E90" t="str">
            <v>A1, A2 Francia UK Germania, A3 Giappone USA; B1, B2 Francia, B3 USA</v>
          </cell>
          <cell r="F90" t="str">
            <v>1,3</v>
          </cell>
          <cell r="G90" t="str">
            <v>1,2,6a</v>
          </cell>
        </row>
        <row r="91">
          <cell r="A91" t="str">
            <v>537</v>
          </cell>
          <cell r="B91" t="str">
            <v>Si</v>
          </cell>
          <cell r="C91" t="str">
            <v>A, B</v>
          </cell>
          <cell r="D91" t="str">
            <v>A2, B2</v>
          </cell>
          <cell r="E91" t="str">
            <v>A1, B1</v>
          </cell>
          <cell r="F91" t="str">
            <v>1,3</v>
          </cell>
          <cell r="G91" t="str">
            <v>1,2,6a</v>
          </cell>
        </row>
        <row r="92">
          <cell r="A92" t="str">
            <v>538</v>
          </cell>
          <cell r="B92" t="str">
            <v>No</v>
          </cell>
          <cell r="G92" t="str">
            <v>1,3</v>
          </cell>
          <cell r="H92" t="str">
            <v>Le condizioni climatiche non hanno permesso la certificazione del prodotto per mancanza dei requisiti qualitativi</v>
          </cell>
        </row>
        <row r="93">
          <cell r="A93" t="str">
            <v>601</v>
          </cell>
          <cell r="B93" t="str">
            <v>No</v>
          </cell>
          <cell r="F93" t="str">
            <v>1</v>
          </cell>
          <cell r="G93" t="str">
            <v>2,4,5</v>
          </cell>
          <cell r="H93" t="str">
            <v>Da parte dei nostri associati sono state richieste due attività in modo particolare: 1) attività burocratica: tenuta registri di certificazione DOP. HACCP, sicurezza, rintracciabilità, denuncia uve, autorizzazioni sanitarie; 2) attività commerciali: Ricer</v>
          </cell>
        </row>
        <row r="94">
          <cell r="A94" t="str">
            <v>602</v>
          </cell>
          <cell r="B94" t="str">
            <v>Si</v>
          </cell>
          <cell r="C94" t="str">
            <v>A</v>
          </cell>
          <cell r="D94" t="str">
            <v>A1</v>
          </cell>
          <cell r="E94" t="str">
            <v>A1</v>
          </cell>
          <cell r="F94" t="str">
            <v>1</v>
          </cell>
          <cell r="G94" t="str">
            <v>2</v>
          </cell>
          <cell r="H94" t="str">
            <v>Come da accordi con il dott. De ruvo, precisiamo che le categorie facenti parte della filiera produttiva sono quelle indicate, anche se la maggior parte di loro è da annoverarsi in tutte e tre le categorie; la quasi totalità dei viticoltori e, quindi, pro</v>
          </cell>
        </row>
        <row r="95">
          <cell r="A95" t="str">
            <v>801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antità"/>
      <sheetName val="valori"/>
      <sheetName val="prezzi medi"/>
      <sheetName val="prova di indice base 2000"/>
      <sheetName val="prova di indice base 2005"/>
      <sheetName val="Foglio8"/>
      <sheetName val="Foglio9"/>
      <sheetName val="Foglio10"/>
      <sheetName val="Indice dei prezzi alla produzio"/>
      <sheetName val="Indice prezzi mezzi correnti"/>
      <sheetName val="Coltivazioni_allev_totale_mens"/>
      <sheetName val="Dettaglio indice dei costi"/>
      <sheetName val="Indici annuali e ragione scambi"/>
      <sheetName val="Macro1"/>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1">
          <cell r="B1" t="str">
            <v>Auto_Open</v>
          </cell>
        </row>
        <row r="8">
          <cell r="A8" t="str">
            <v>Macro2</v>
          </cell>
        </row>
        <row r="15">
          <cell r="A15" t="str">
            <v>Macro3</v>
          </cell>
        </row>
        <row r="22">
          <cell r="A22" t="str">
            <v>Macro4</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IVERSO"/>
      <sheetName val="Foglio1"/>
    </sheetNames>
    <sheetDataSet>
      <sheetData sheetId="0">
        <row r="1">
          <cell r="A1" t="str">
            <v>Ittici</v>
          </cell>
        </row>
        <row r="2">
          <cell r="A2" t="str">
            <v>Universo</v>
          </cell>
          <cell r="B2">
            <v>1997</v>
          </cell>
          <cell r="C2">
            <v>1998</v>
          </cell>
          <cell r="D2">
            <v>1999</v>
          </cell>
          <cell r="E2">
            <v>2000</v>
          </cell>
        </row>
        <row r="3">
          <cell r="B3" t="str">
            <v>DEC2097</v>
          </cell>
          <cell r="C3" t="str">
            <v>DEC1998</v>
          </cell>
          <cell r="D3" t="str">
            <v>DEC1899</v>
          </cell>
          <cell r="E3" t="str">
            <v>SEP2300</v>
          </cell>
        </row>
        <row r="4">
          <cell r="A4" t="str">
            <v>Italia</v>
          </cell>
          <cell r="B4">
            <v>20271051</v>
          </cell>
          <cell r="C4">
            <v>20271051</v>
          </cell>
          <cell r="D4">
            <v>20627282</v>
          </cell>
          <cell r="E4">
            <v>20627282</v>
          </cell>
        </row>
        <row r="5">
          <cell r="A5" t="str">
            <v>Area 1</v>
          </cell>
          <cell r="B5">
            <v>5818322</v>
          </cell>
          <cell r="C5">
            <v>5818322</v>
          </cell>
          <cell r="D5">
            <v>5939989</v>
          </cell>
          <cell r="E5">
            <v>5939989</v>
          </cell>
        </row>
        <row r="6">
          <cell r="A6" t="str">
            <v>Area 2</v>
          </cell>
          <cell r="B6">
            <v>3806851</v>
          </cell>
          <cell r="C6">
            <v>3806851</v>
          </cell>
          <cell r="D6">
            <v>3908280</v>
          </cell>
          <cell r="E6">
            <v>3908280</v>
          </cell>
        </row>
        <row r="7">
          <cell r="A7" t="str">
            <v>Area 3</v>
          </cell>
          <cell r="B7">
            <v>4442328</v>
          </cell>
          <cell r="C7">
            <v>4442328</v>
          </cell>
          <cell r="D7">
            <v>4536126</v>
          </cell>
          <cell r="E7">
            <v>4536126</v>
          </cell>
        </row>
        <row r="8">
          <cell r="A8" t="str">
            <v>Area 4</v>
          </cell>
          <cell r="B8">
            <v>6203550</v>
          </cell>
          <cell r="C8">
            <v>6203550</v>
          </cell>
          <cell r="D8">
            <v>6242887</v>
          </cell>
          <cell r="E8">
            <v>6242887</v>
          </cell>
        </row>
        <row r="9">
          <cell r="A9" t="str">
            <v>REGIONE 1 ( PIEMONTE )</v>
          </cell>
          <cell r="B9">
            <v>2451540</v>
          </cell>
          <cell r="C9">
            <v>2451540</v>
          </cell>
          <cell r="D9">
            <v>2487552</v>
          </cell>
          <cell r="E9">
            <v>2487552</v>
          </cell>
        </row>
        <row r="10">
          <cell r="A10" t="str">
            <v>REGIONE 2 ( LOMBARDIA )</v>
          </cell>
          <cell r="B10">
            <v>3366782</v>
          </cell>
          <cell r="C10">
            <v>3366782</v>
          </cell>
          <cell r="D10">
            <v>3452437</v>
          </cell>
          <cell r="E10">
            <v>3452437</v>
          </cell>
        </row>
        <row r="11">
          <cell r="A11" t="str">
            <v>REGIONE 3 ( VENETO )</v>
          </cell>
          <cell r="B11">
            <v>2315307</v>
          </cell>
          <cell r="C11">
            <v>2315307</v>
          </cell>
          <cell r="D11">
            <v>2380687</v>
          </cell>
          <cell r="E11">
            <v>2380687</v>
          </cell>
        </row>
        <row r="12">
          <cell r="A12" t="str">
            <v>REGIONE 4 ( EMILIA )</v>
          </cell>
          <cell r="B12">
            <v>1491544</v>
          </cell>
          <cell r="C12">
            <v>1491544</v>
          </cell>
          <cell r="D12">
            <v>1527593</v>
          </cell>
          <cell r="E12">
            <v>1527593</v>
          </cell>
        </row>
        <row r="13">
          <cell r="A13" t="str">
            <v>REGIONE 5 ( TOSCANA+SARDEGNA )</v>
          </cell>
          <cell r="B13">
            <v>2596832</v>
          </cell>
          <cell r="C13">
            <v>2596832</v>
          </cell>
          <cell r="D13">
            <v>2645816</v>
          </cell>
          <cell r="E13">
            <v>2645816</v>
          </cell>
        </row>
        <row r="14">
          <cell r="A14" t="str">
            <v>REGIONE 6 ( LAZIO )</v>
          </cell>
          <cell r="B14">
            <v>1845496</v>
          </cell>
          <cell r="C14">
            <v>1845496</v>
          </cell>
          <cell r="D14">
            <v>1890310</v>
          </cell>
          <cell r="E14">
            <v>1890310</v>
          </cell>
        </row>
        <row r="15">
          <cell r="A15" t="str">
            <v>REGIONE 7 ( CAMPANIA )</v>
          </cell>
          <cell r="B15">
            <v>3622897</v>
          </cell>
          <cell r="C15">
            <v>3622897</v>
          </cell>
          <cell r="D15">
            <v>3647113</v>
          </cell>
          <cell r="E15">
            <v>3647113</v>
          </cell>
        </row>
        <row r="16">
          <cell r="A16" t="str">
            <v>REGIONE 8 ( SICILIA )</v>
          </cell>
          <cell r="B16">
            <v>2580653</v>
          </cell>
          <cell r="C16">
            <v>2580653</v>
          </cell>
          <cell r="D16">
            <v>2595774</v>
          </cell>
          <cell r="E16">
            <v>2595774</v>
          </cell>
        </row>
        <row r="17">
          <cell r="A17" t="str">
            <v>CLUSTER 1</v>
          </cell>
          <cell r="B17">
            <v>5681395</v>
          </cell>
          <cell r="C17">
            <v>5681395</v>
          </cell>
          <cell r="D17">
            <v>5797373</v>
          </cell>
          <cell r="E17">
            <v>5797373</v>
          </cell>
        </row>
        <row r="18">
          <cell r="A18" t="str">
            <v>CLUSTER 2</v>
          </cell>
          <cell r="B18">
            <v>2697907</v>
          </cell>
          <cell r="C18">
            <v>2697907</v>
          </cell>
          <cell r="D18">
            <v>2720595</v>
          </cell>
          <cell r="E18">
            <v>2720595</v>
          </cell>
        </row>
        <row r="19">
          <cell r="A19" t="str">
            <v>CLUSTER 3</v>
          </cell>
          <cell r="B19">
            <v>4404368</v>
          </cell>
          <cell r="C19">
            <v>4404368</v>
          </cell>
          <cell r="D19">
            <v>4480824</v>
          </cell>
          <cell r="E19">
            <v>4480824</v>
          </cell>
        </row>
        <row r="20">
          <cell r="A20" t="str">
            <v>CLUSTER 4</v>
          </cell>
          <cell r="B20">
            <v>3623268</v>
          </cell>
          <cell r="C20">
            <v>3623268</v>
          </cell>
          <cell r="D20">
            <v>3689915</v>
          </cell>
          <cell r="E20">
            <v>3689915</v>
          </cell>
        </row>
        <row r="21">
          <cell r="A21" t="str">
            <v>CLUSTER 5</v>
          </cell>
          <cell r="B21">
            <v>3864113</v>
          </cell>
          <cell r="C21">
            <v>3864113</v>
          </cell>
          <cell r="D21">
            <v>3938575</v>
          </cell>
          <cell r="E21">
            <v>3938575</v>
          </cell>
        </row>
        <row r="22">
          <cell r="A22" t="str">
            <v>FAMIGLIE MONOCOMPONENTI</v>
          </cell>
          <cell r="B22">
            <v>4028703</v>
          </cell>
          <cell r="C22">
            <v>4028703</v>
          </cell>
          <cell r="D22">
            <v>4065637</v>
          </cell>
          <cell r="E22">
            <v>4065637</v>
          </cell>
        </row>
        <row r="23">
          <cell r="A23" t="str">
            <v>FAMIGLIE CON 2 COMPONENTI</v>
          </cell>
          <cell r="B23">
            <v>5047492</v>
          </cell>
          <cell r="C23">
            <v>5047492</v>
          </cell>
          <cell r="D23">
            <v>5210451</v>
          </cell>
          <cell r="E23">
            <v>5210451</v>
          </cell>
        </row>
        <row r="24">
          <cell r="A24" t="str">
            <v>FAMIGLIE CON 3 COMPONENTI</v>
          </cell>
          <cell r="B24">
            <v>4538688</v>
          </cell>
          <cell r="C24">
            <v>4538688</v>
          </cell>
          <cell r="D24">
            <v>4672079</v>
          </cell>
          <cell r="E24">
            <v>4672079</v>
          </cell>
        </row>
        <row r="25">
          <cell r="A25" t="str">
            <v>FAMIGLIE CON 4 COMPONENTI</v>
          </cell>
          <cell r="B25">
            <v>4483956</v>
          </cell>
          <cell r="C25">
            <v>4483956</v>
          </cell>
          <cell r="D25">
            <v>4568943</v>
          </cell>
          <cell r="E25">
            <v>4568943</v>
          </cell>
        </row>
        <row r="26">
          <cell r="A26" t="str">
            <v>FAMIGLIE CON 5 COMPONENTI</v>
          </cell>
          <cell r="B26">
            <v>2172212</v>
          </cell>
          <cell r="C26">
            <v>2172212</v>
          </cell>
          <cell r="D26">
            <v>2110172</v>
          </cell>
          <cell r="E26">
            <v>2110172</v>
          </cell>
        </row>
        <row r="27">
          <cell r="A27" t="str">
            <v>REDDITO FINO A 500 MILA</v>
          </cell>
          <cell r="B27">
            <v>2874435</v>
          </cell>
          <cell r="C27">
            <v>2874435</v>
          </cell>
          <cell r="D27">
            <v>2609351</v>
          </cell>
          <cell r="E27">
            <v>2609351</v>
          </cell>
        </row>
        <row r="28">
          <cell r="A28" t="str">
            <v>REDDITO 500 - 800 MILA</v>
          </cell>
          <cell r="B28">
            <v>5025194</v>
          </cell>
          <cell r="C28">
            <v>5025194</v>
          </cell>
          <cell r="D28">
            <v>5167134</v>
          </cell>
          <cell r="E28">
            <v>5167134</v>
          </cell>
        </row>
        <row r="29">
          <cell r="A29" t="str">
            <v>REDDITO 800 MILA - 1 MILIONE E 200 MILA</v>
          </cell>
          <cell r="B29">
            <v>6490791</v>
          </cell>
          <cell r="C29">
            <v>6490791</v>
          </cell>
          <cell r="D29">
            <v>6683239</v>
          </cell>
          <cell r="E29">
            <v>6683239</v>
          </cell>
        </row>
        <row r="30">
          <cell r="A30" t="str">
            <v>REDDITO OLTRE 1 MILIONE E 200 MILA</v>
          </cell>
          <cell r="B30">
            <v>5880631</v>
          </cell>
          <cell r="C30">
            <v>5880631</v>
          </cell>
          <cell r="D30">
            <v>6167558</v>
          </cell>
          <cell r="E30">
            <v>6167558</v>
          </cell>
        </row>
        <row r="31">
          <cell r="A31" t="str">
            <v>RESPONSABILE ACQUISTI FINO A 34 ANNI</v>
          </cell>
          <cell r="B31">
            <v>4219365</v>
          </cell>
          <cell r="C31">
            <v>4219365</v>
          </cell>
          <cell r="D31">
            <v>4220479</v>
          </cell>
          <cell r="E31">
            <v>4220479</v>
          </cell>
        </row>
        <row r="32">
          <cell r="A32" t="str">
            <v>RESPONSABILE ACQUISTI DA 35 A 44 ANNI</v>
          </cell>
          <cell r="B32">
            <v>4285539</v>
          </cell>
          <cell r="C32">
            <v>4285539</v>
          </cell>
          <cell r="D32">
            <v>4393605</v>
          </cell>
          <cell r="E32">
            <v>4393605</v>
          </cell>
        </row>
        <row r="33">
          <cell r="A33" t="str">
            <v>RESPONSABILE ACQUISTI DA 45 A 54 ANNI</v>
          </cell>
          <cell r="B33">
            <v>3774122</v>
          </cell>
          <cell r="C33">
            <v>3774122</v>
          </cell>
          <cell r="D33">
            <v>3855035</v>
          </cell>
          <cell r="E33">
            <v>3855035</v>
          </cell>
        </row>
        <row r="34">
          <cell r="A34" t="str">
            <v>RESPONSABILE ACQUISTI DA 55 A 64 ANNI</v>
          </cell>
          <cell r="B34">
            <v>3285412</v>
          </cell>
          <cell r="C34">
            <v>3285412</v>
          </cell>
          <cell r="D34">
            <v>3287161</v>
          </cell>
          <cell r="E34">
            <v>3287161</v>
          </cell>
        </row>
        <row r="35">
          <cell r="A35" t="str">
            <v>RESPONSABILE ACQUISTI OLTRE 64 ANNI</v>
          </cell>
          <cell r="B35">
            <v>4706613</v>
          </cell>
          <cell r="C35">
            <v>4706613</v>
          </cell>
          <cell r="D35">
            <v>4871002</v>
          </cell>
          <cell r="E35">
            <v>4871002</v>
          </cell>
        </row>
        <row r="36">
          <cell r="A36" t="str">
            <v>SUPERMERCATI + IPERMERCATI</v>
          </cell>
          <cell r="B36">
            <v>20271051</v>
          </cell>
          <cell r="C36">
            <v>20271051</v>
          </cell>
          <cell r="D36">
            <v>20627282</v>
          </cell>
          <cell r="E36">
            <v>20627282</v>
          </cell>
        </row>
        <row r="37">
          <cell r="A37" t="str">
            <v>LIBERI SERVIZI</v>
          </cell>
          <cell r="B37">
            <v>20271051</v>
          </cell>
          <cell r="C37">
            <v>20271051</v>
          </cell>
          <cell r="D37">
            <v>20627282</v>
          </cell>
          <cell r="E37">
            <v>20627282</v>
          </cell>
        </row>
        <row r="38">
          <cell r="A38" t="str">
            <v>DISCOUNTS</v>
          </cell>
          <cell r="B38">
            <v>20271051</v>
          </cell>
          <cell r="C38">
            <v>20271051</v>
          </cell>
          <cell r="D38">
            <v>20627282</v>
          </cell>
          <cell r="E38">
            <v>20627282</v>
          </cell>
        </row>
        <row r="39">
          <cell r="A39" t="str">
            <v>TOTALE TRADIZIONALI ALIMENTARI FRESCHI</v>
          </cell>
          <cell r="B39">
            <v>20271051</v>
          </cell>
          <cell r="C39">
            <v>20271051</v>
          </cell>
          <cell r="D39">
            <v>20627282</v>
          </cell>
          <cell r="E39">
            <v>20627282</v>
          </cell>
        </row>
        <row r="40">
          <cell r="A40" t="str">
            <v>ALIMENTARI</v>
          </cell>
          <cell r="B40">
            <v>20271051</v>
          </cell>
          <cell r="C40">
            <v>20271051</v>
          </cell>
          <cell r="D40">
            <v>20627282</v>
          </cell>
          <cell r="E40">
            <v>20627282</v>
          </cell>
        </row>
        <row r="41">
          <cell r="A41" t="str">
            <v>LATTERIE</v>
          </cell>
          <cell r="B41">
            <v>20271051</v>
          </cell>
          <cell r="C41">
            <v>20271051</v>
          </cell>
          <cell r="D41">
            <v>20627282</v>
          </cell>
          <cell r="E41">
            <v>20627282</v>
          </cell>
        </row>
        <row r="42">
          <cell r="A42" t="str">
            <v>DROGHERIE</v>
          </cell>
          <cell r="B42">
            <v>20271051</v>
          </cell>
          <cell r="C42">
            <v>20271051</v>
          </cell>
          <cell r="D42">
            <v>20627282</v>
          </cell>
          <cell r="E42">
            <v>20627282</v>
          </cell>
        </row>
        <row r="43">
          <cell r="A43" t="str">
            <v>PANETTERIE</v>
          </cell>
          <cell r="B43">
            <v>20271051</v>
          </cell>
          <cell r="C43">
            <v>20271051</v>
          </cell>
          <cell r="D43">
            <v>20627282</v>
          </cell>
          <cell r="E43">
            <v>20627282</v>
          </cell>
        </row>
        <row r="44">
          <cell r="A44" t="str">
            <v>ALTRI TRADIZIONALI ALIMENTARI FRESCHI</v>
          </cell>
          <cell r="B44">
            <v>20271051</v>
          </cell>
          <cell r="C44">
            <v>20271051</v>
          </cell>
          <cell r="D44">
            <v>20627282</v>
          </cell>
          <cell r="E44">
            <v>20627282</v>
          </cell>
        </row>
        <row r="45">
          <cell r="A45" t="str">
            <v>TOTALE SPECIALISTI ALIMENTARI FRESCHI</v>
          </cell>
          <cell r="B45">
            <v>20271051</v>
          </cell>
          <cell r="C45">
            <v>20271051</v>
          </cell>
          <cell r="D45">
            <v>20627282</v>
          </cell>
          <cell r="E45">
            <v>20627282</v>
          </cell>
        </row>
        <row r="46">
          <cell r="A46" t="str">
            <v>CASA DEL FORMAGGIO</v>
          </cell>
          <cell r="B46">
            <v>20271051</v>
          </cell>
          <cell r="C46">
            <v>20271051</v>
          </cell>
          <cell r="D46">
            <v>20627282</v>
          </cell>
          <cell r="E46">
            <v>20627282</v>
          </cell>
        </row>
        <row r="47">
          <cell r="A47" t="str">
            <v>SALUMERIE</v>
          </cell>
          <cell r="B47">
            <v>20271051</v>
          </cell>
          <cell r="C47">
            <v>20271051</v>
          </cell>
          <cell r="D47">
            <v>20627282</v>
          </cell>
          <cell r="E47">
            <v>20627282</v>
          </cell>
        </row>
        <row r="48">
          <cell r="A48" t="str">
            <v>MACELLERIE</v>
          </cell>
          <cell r="B48">
            <v>20271051</v>
          </cell>
          <cell r="C48">
            <v>20271051</v>
          </cell>
          <cell r="D48">
            <v>20627282</v>
          </cell>
          <cell r="E48">
            <v>20627282</v>
          </cell>
        </row>
        <row r="49">
          <cell r="A49" t="str">
            <v>FRUTTA E VERDURA</v>
          </cell>
          <cell r="B49">
            <v>20271051</v>
          </cell>
          <cell r="C49">
            <v>20271051</v>
          </cell>
          <cell r="D49">
            <v>20627282</v>
          </cell>
          <cell r="E49">
            <v>20627282</v>
          </cell>
        </row>
        <row r="50">
          <cell r="A50" t="str">
            <v>PESCHERIE</v>
          </cell>
          <cell r="B50">
            <v>20271051</v>
          </cell>
          <cell r="C50">
            <v>20271051</v>
          </cell>
          <cell r="D50">
            <v>20627282</v>
          </cell>
          <cell r="E50">
            <v>20627282</v>
          </cell>
        </row>
        <row r="51">
          <cell r="A51" t="str">
            <v>POLLERIE</v>
          </cell>
          <cell r="B51">
            <v>20271051</v>
          </cell>
          <cell r="C51">
            <v>20271051</v>
          </cell>
          <cell r="D51">
            <v>20627282</v>
          </cell>
          <cell r="E51">
            <v>20627282</v>
          </cell>
        </row>
        <row r="52">
          <cell r="A52" t="str">
            <v>GASTRONOMIE</v>
          </cell>
          <cell r="B52">
            <v>20271051</v>
          </cell>
          <cell r="C52">
            <v>20271051</v>
          </cell>
          <cell r="D52">
            <v>20627282</v>
          </cell>
          <cell r="E52">
            <v>20627282</v>
          </cell>
        </row>
        <row r="53">
          <cell r="A53" t="str">
            <v>CASH &amp; CARRY / GROSSISTA / SPACCIO PROD</v>
          </cell>
          <cell r="B53">
            <v>20271051</v>
          </cell>
          <cell r="C53">
            <v>20271051</v>
          </cell>
          <cell r="D53">
            <v>20627282</v>
          </cell>
          <cell r="E53">
            <v>20627282</v>
          </cell>
        </row>
        <row r="54">
          <cell r="A54" t="str">
            <v>AMBULANTI</v>
          </cell>
          <cell r="B54">
            <v>20271051</v>
          </cell>
          <cell r="C54">
            <v>20271051</v>
          </cell>
          <cell r="D54">
            <v>20627282</v>
          </cell>
          <cell r="E54">
            <v>20627282</v>
          </cell>
        </row>
        <row r="55">
          <cell r="A55" t="str">
            <v>PRODUZIONE PROPRIA</v>
          </cell>
          <cell r="B55">
            <v>20271051</v>
          </cell>
          <cell r="C55">
            <v>20271051</v>
          </cell>
          <cell r="D55">
            <v>20627282</v>
          </cell>
          <cell r="E55">
            <v>20627282</v>
          </cell>
        </row>
      </sheetData>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g04"/>
      <sheetName val="Sugar 38"/>
      <sheetName val="Sugar 39-40"/>
      <sheetName val="Sugar 40b"/>
      <sheetName val="Sugar 40c-41"/>
    </sheetNames>
    <sheetDataSet>
      <sheetData sheetId="0">
        <row r="75">
          <cell r="B75" t="str">
            <v>Raw sugar bound tariff;ARS/t;FAO</v>
          </cell>
          <cell r="C75" t="str">
            <v>Scalar TS</v>
          </cell>
          <cell r="D75" t="str">
            <v>..</v>
          </cell>
          <cell r="E75" t="str">
            <v>..</v>
          </cell>
          <cell r="F75" t="str">
            <v>..</v>
          </cell>
          <cell r="G75" t="str">
            <v>..</v>
          </cell>
          <cell r="H75" t="str">
            <v>..</v>
          </cell>
          <cell r="I75" t="str">
            <v>..</v>
          </cell>
          <cell r="J75" t="str">
            <v>..</v>
          </cell>
          <cell r="K75" t="str">
            <v>..</v>
          </cell>
          <cell r="L75" t="str">
            <v>..</v>
          </cell>
          <cell r="M75" t="str">
            <v>..</v>
          </cell>
          <cell r="N75" t="str">
            <v>..</v>
          </cell>
          <cell r="O75" t="str">
            <v>..</v>
          </cell>
          <cell r="P75">
            <v>22.5</v>
          </cell>
          <cell r="Q75">
            <v>22.5</v>
          </cell>
          <cell r="R75">
            <v>22.5</v>
          </cell>
          <cell r="S75">
            <v>22.5</v>
          </cell>
          <cell r="T75">
            <v>22.5</v>
          </cell>
          <cell r="U75">
            <v>22.5</v>
          </cell>
          <cell r="V75">
            <v>22.5</v>
          </cell>
          <cell r="W75">
            <v>22.5</v>
          </cell>
          <cell r="X75">
            <v>22.5</v>
          </cell>
          <cell r="Y75">
            <v>22.5</v>
          </cell>
          <cell r="Z75">
            <v>22.5</v>
          </cell>
          <cell r="AA75">
            <v>22.5</v>
          </cell>
          <cell r="AB75">
            <v>35</v>
          </cell>
          <cell r="AC75">
            <v>35</v>
          </cell>
          <cell r="AD75">
            <v>35</v>
          </cell>
          <cell r="AE75">
            <v>35</v>
          </cell>
          <cell r="AF75">
            <v>35</v>
          </cell>
          <cell r="AG75">
            <v>35</v>
          </cell>
          <cell r="AH75">
            <v>35</v>
          </cell>
          <cell r="AI75">
            <v>35</v>
          </cell>
          <cell r="AJ75">
            <v>35</v>
          </cell>
          <cell r="AK75">
            <v>35</v>
          </cell>
          <cell r="AL75">
            <v>35</v>
          </cell>
          <cell r="AM75">
            <v>35</v>
          </cell>
          <cell r="AN75">
            <v>35</v>
          </cell>
          <cell r="AO75">
            <v>35</v>
          </cell>
          <cell r="AP75">
            <v>35</v>
          </cell>
          <cell r="AQ75">
            <v>35</v>
          </cell>
          <cell r="AR75">
            <v>35</v>
          </cell>
          <cell r="AS75">
            <v>35</v>
          </cell>
          <cell r="AT75">
            <v>35</v>
          </cell>
          <cell r="AU75">
            <v>35</v>
          </cell>
        </row>
        <row r="145">
          <cell r="B145" t="str">
            <v>Bound white sugar tariff;%;ISO</v>
          </cell>
          <cell r="C145" t="str">
            <v>Scalar TS</v>
          </cell>
          <cell r="D145" t="str">
            <v>..</v>
          </cell>
          <cell r="E145" t="str">
            <v>..</v>
          </cell>
          <cell r="F145" t="str">
            <v>..</v>
          </cell>
          <cell r="G145" t="str">
            <v>..</v>
          </cell>
          <cell r="H145" t="str">
            <v>..</v>
          </cell>
          <cell r="I145" t="str">
            <v>..</v>
          </cell>
          <cell r="J145" t="str">
            <v>..</v>
          </cell>
          <cell r="K145" t="str">
            <v>..</v>
          </cell>
          <cell r="L145" t="str">
            <v>..</v>
          </cell>
          <cell r="M145" t="str">
            <v>..</v>
          </cell>
          <cell r="N145" t="str">
            <v>..</v>
          </cell>
          <cell r="O145" t="str">
            <v>..</v>
          </cell>
          <cell r="P145" t="str">
            <v>..</v>
          </cell>
          <cell r="Q145" t="str">
            <v>..</v>
          </cell>
          <cell r="R145" t="str">
            <v>..</v>
          </cell>
          <cell r="S145" t="str">
            <v>..</v>
          </cell>
          <cell r="T145" t="str">
            <v>..</v>
          </cell>
          <cell r="U145" t="str">
            <v>..</v>
          </cell>
          <cell r="V145" t="str">
            <v>..</v>
          </cell>
          <cell r="W145" t="str">
            <v>..</v>
          </cell>
          <cell r="X145" t="str">
            <v>..</v>
          </cell>
          <cell r="Y145" t="str">
            <v>..</v>
          </cell>
          <cell r="Z145" t="str">
            <v>..</v>
          </cell>
          <cell r="AA145" t="str">
            <v>..</v>
          </cell>
          <cell r="AB145">
            <v>85</v>
          </cell>
          <cell r="AC145">
            <v>80</v>
          </cell>
          <cell r="AD145">
            <v>75</v>
          </cell>
          <cell r="AE145">
            <v>70</v>
          </cell>
          <cell r="AF145">
            <v>65</v>
          </cell>
          <cell r="AG145">
            <v>60</v>
          </cell>
          <cell r="AH145">
            <v>55</v>
          </cell>
          <cell r="AI145">
            <v>55</v>
          </cell>
          <cell r="AJ145">
            <v>45</v>
          </cell>
          <cell r="AK145">
            <v>40</v>
          </cell>
          <cell r="AL145">
            <v>35</v>
          </cell>
          <cell r="AM145">
            <v>35</v>
          </cell>
          <cell r="AN145">
            <v>35</v>
          </cell>
          <cell r="AO145">
            <v>35</v>
          </cell>
          <cell r="AP145">
            <v>35</v>
          </cell>
          <cell r="AQ145">
            <v>35</v>
          </cell>
          <cell r="AR145">
            <v>35</v>
          </cell>
          <cell r="AS145">
            <v>35</v>
          </cell>
          <cell r="AT145">
            <v>35</v>
          </cell>
          <cell r="AU145">
            <v>35</v>
          </cell>
        </row>
        <row r="146">
          <cell r="B146" t="str">
            <v>Bound raw sugar tariff;%;ISO</v>
          </cell>
          <cell r="C146" t="str">
            <v>Scalar TS</v>
          </cell>
          <cell r="D146" t="str">
            <v>..</v>
          </cell>
          <cell r="E146" t="str">
            <v>..</v>
          </cell>
          <cell r="F146" t="str">
            <v>..</v>
          </cell>
          <cell r="G146" t="str">
            <v>..</v>
          </cell>
          <cell r="H146" t="str">
            <v>..</v>
          </cell>
          <cell r="I146" t="str">
            <v>..</v>
          </cell>
          <cell r="J146" t="str">
            <v>..</v>
          </cell>
          <cell r="K146" t="str">
            <v>..</v>
          </cell>
          <cell r="L146" t="str">
            <v>..</v>
          </cell>
          <cell r="M146" t="str">
            <v>..</v>
          </cell>
          <cell r="N146" t="str">
            <v>..</v>
          </cell>
          <cell r="O146" t="str">
            <v>..</v>
          </cell>
          <cell r="P146" t="str">
            <v>..</v>
          </cell>
          <cell r="Q146" t="str">
            <v>..</v>
          </cell>
          <cell r="R146" t="str">
            <v>..</v>
          </cell>
          <cell r="S146" t="str">
            <v>..</v>
          </cell>
          <cell r="T146" t="str">
            <v>..</v>
          </cell>
          <cell r="U146" t="str">
            <v>..</v>
          </cell>
          <cell r="V146" t="str">
            <v>..</v>
          </cell>
          <cell r="W146" t="str">
            <v>..</v>
          </cell>
          <cell r="X146" t="str">
            <v>..</v>
          </cell>
          <cell r="Y146" t="str">
            <v>..</v>
          </cell>
          <cell r="Z146" t="str">
            <v>..</v>
          </cell>
          <cell r="AA146" t="str">
            <v>..</v>
          </cell>
          <cell r="AB146" t="str">
            <v>..</v>
          </cell>
          <cell r="AC146">
            <v>55</v>
          </cell>
          <cell r="AD146">
            <v>52.777777777777779</v>
          </cell>
          <cell r="AE146">
            <v>50.555555555555557</v>
          </cell>
          <cell r="AF146">
            <v>48.333333333333336</v>
          </cell>
          <cell r="AG146">
            <v>46.111111111111114</v>
          </cell>
          <cell r="AH146">
            <v>43.888888888888893</v>
          </cell>
          <cell r="AI146">
            <v>41.666666666666671</v>
          </cell>
          <cell r="AJ146">
            <v>39.44444444444445</v>
          </cell>
          <cell r="AK146">
            <v>37.222222222222229</v>
          </cell>
          <cell r="AL146">
            <v>35</v>
          </cell>
          <cell r="AM146">
            <v>35</v>
          </cell>
          <cell r="AN146">
            <v>35</v>
          </cell>
          <cell r="AO146">
            <v>35</v>
          </cell>
          <cell r="AP146">
            <v>35</v>
          </cell>
          <cell r="AQ146">
            <v>35</v>
          </cell>
          <cell r="AR146">
            <v>35</v>
          </cell>
          <cell r="AS146">
            <v>35</v>
          </cell>
          <cell r="AT146">
            <v>35</v>
          </cell>
          <cell r="AU146">
            <v>35</v>
          </cell>
        </row>
        <row r="175">
          <cell r="B175" t="str">
            <v>Bound Raw sugar tariff;CAD/t;ISO</v>
          </cell>
          <cell r="C175" t="str">
            <v>Scalar TS</v>
          </cell>
          <cell r="D175">
            <v>28.38</v>
          </cell>
          <cell r="E175">
            <v>28.38</v>
          </cell>
          <cell r="F175">
            <v>28.38</v>
          </cell>
          <cell r="G175">
            <v>28.38</v>
          </cell>
          <cell r="H175">
            <v>28.38</v>
          </cell>
          <cell r="I175">
            <v>28.38</v>
          </cell>
          <cell r="J175">
            <v>28.38</v>
          </cell>
          <cell r="K175">
            <v>28.38</v>
          </cell>
          <cell r="L175">
            <v>28.38</v>
          </cell>
          <cell r="M175">
            <v>28.38</v>
          </cell>
          <cell r="N175">
            <v>28.38</v>
          </cell>
          <cell r="O175">
            <v>28.38</v>
          </cell>
          <cell r="P175">
            <v>28.38</v>
          </cell>
          <cell r="Q175">
            <v>28.38</v>
          </cell>
          <cell r="R175">
            <v>28.38</v>
          </cell>
          <cell r="S175">
            <v>28.38</v>
          </cell>
          <cell r="T175">
            <v>28.38</v>
          </cell>
          <cell r="U175">
            <v>28.38</v>
          </cell>
          <cell r="V175">
            <v>28.38</v>
          </cell>
          <cell r="W175">
            <v>28.38</v>
          </cell>
          <cell r="X175">
            <v>28.38</v>
          </cell>
          <cell r="Y175">
            <v>28.38</v>
          </cell>
          <cell r="Z175">
            <v>28.38</v>
          </cell>
          <cell r="AA175">
            <v>28.38</v>
          </cell>
          <cell r="AB175">
            <v>28.38</v>
          </cell>
          <cell r="AC175">
            <v>27.67</v>
          </cell>
          <cell r="AD175">
            <v>26.96</v>
          </cell>
          <cell r="AE175">
            <v>26.25</v>
          </cell>
          <cell r="AF175">
            <v>25.54</v>
          </cell>
          <cell r="AG175">
            <v>24.83</v>
          </cell>
          <cell r="AH175">
            <v>24.12</v>
          </cell>
          <cell r="AI175">
            <v>24.12</v>
          </cell>
          <cell r="AJ175">
            <v>24.12</v>
          </cell>
          <cell r="AK175">
            <v>24.12</v>
          </cell>
          <cell r="AL175">
            <v>24.12</v>
          </cell>
          <cell r="AM175">
            <v>24.12</v>
          </cell>
          <cell r="AN175">
            <v>24.12</v>
          </cell>
          <cell r="AO175">
            <v>24.12</v>
          </cell>
          <cell r="AP175">
            <v>24.12</v>
          </cell>
          <cell r="AQ175">
            <v>24.12</v>
          </cell>
          <cell r="AR175">
            <v>24.12</v>
          </cell>
          <cell r="AS175">
            <v>24.12</v>
          </cell>
          <cell r="AT175">
            <v>24.12</v>
          </cell>
          <cell r="AU175">
            <v>24.12</v>
          </cell>
        </row>
        <row r="176">
          <cell r="B176" t="str">
            <v>Bound White Sugar Tariff;CAD/t;ISO</v>
          </cell>
          <cell r="C176" t="str">
            <v>Scalar TS</v>
          </cell>
          <cell r="D176">
            <v>30.86</v>
          </cell>
          <cell r="E176">
            <v>41.67</v>
          </cell>
          <cell r="F176">
            <v>41.67</v>
          </cell>
          <cell r="G176">
            <v>41.67</v>
          </cell>
          <cell r="H176">
            <v>41.67</v>
          </cell>
          <cell r="I176">
            <v>41.67</v>
          </cell>
          <cell r="J176">
            <v>41.67</v>
          </cell>
          <cell r="K176">
            <v>41.67</v>
          </cell>
          <cell r="L176">
            <v>41.67</v>
          </cell>
          <cell r="M176">
            <v>41.67</v>
          </cell>
          <cell r="N176">
            <v>41.67</v>
          </cell>
          <cell r="O176">
            <v>41.67</v>
          </cell>
          <cell r="P176">
            <v>41.67</v>
          </cell>
          <cell r="Q176">
            <v>41.67</v>
          </cell>
          <cell r="R176">
            <v>41.67</v>
          </cell>
          <cell r="S176">
            <v>41.67</v>
          </cell>
          <cell r="T176">
            <v>41.67</v>
          </cell>
          <cell r="U176">
            <v>41.67</v>
          </cell>
          <cell r="V176">
            <v>41.67</v>
          </cell>
          <cell r="W176">
            <v>41.67</v>
          </cell>
          <cell r="X176">
            <v>41.67</v>
          </cell>
          <cell r="Y176">
            <v>41.67</v>
          </cell>
          <cell r="Z176">
            <v>41.67</v>
          </cell>
          <cell r="AA176">
            <v>41.67</v>
          </cell>
          <cell r="AB176">
            <v>41.67</v>
          </cell>
          <cell r="AC176">
            <v>40.628333333</v>
          </cell>
          <cell r="AD176">
            <v>39.586666665999999</v>
          </cell>
          <cell r="AE176">
            <v>38.544999998999998</v>
          </cell>
          <cell r="AF176">
            <v>37.503333331999997</v>
          </cell>
          <cell r="AG176">
            <v>36.461666664999996</v>
          </cell>
          <cell r="AH176">
            <v>35.419999997999994</v>
          </cell>
          <cell r="AI176">
            <v>35.42</v>
          </cell>
          <cell r="AJ176">
            <v>35.42</v>
          </cell>
          <cell r="AK176">
            <v>35.42</v>
          </cell>
          <cell r="AL176">
            <v>35.42</v>
          </cell>
          <cell r="AM176">
            <v>35.42</v>
          </cell>
          <cell r="AN176">
            <v>35.42</v>
          </cell>
          <cell r="AO176">
            <v>35.42</v>
          </cell>
          <cell r="AP176">
            <v>35.42</v>
          </cell>
          <cell r="AQ176">
            <v>35.42</v>
          </cell>
          <cell r="AR176">
            <v>35.42</v>
          </cell>
          <cell r="AS176">
            <v>35.42</v>
          </cell>
          <cell r="AT176">
            <v>35.42</v>
          </cell>
          <cell r="AU176">
            <v>35.42</v>
          </cell>
        </row>
        <row r="210">
          <cell r="B210" t="str">
            <v>Import quota, raw and white, under WTO;kt;FAO</v>
          </cell>
          <cell r="C210" t="str">
            <v>Scalar TS</v>
          </cell>
          <cell r="D210" t="str">
            <v>..</v>
          </cell>
          <cell r="E210" t="str">
            <v>..</v>
          </cell>
          <cell r="F210" t="str">
            <v>..</v>
          </cell>
          <cell r="G210" t="str">
            <v>..</v>
          </cell>
          <cell r="H210" t="str">
            <v>..</v>
          </cell>
          <cell r="I210" t="str">
            <v>..</v>
          </cell>
          <cell r="J210" t="str">
            <v>..</v>
          </cell>
          <cell r="K210" t="str">
            <v>..</v>
          </cell>
          <cell r="L210" t="str">
            <v>..</v>
          </cell>
          <cell r="M210" t="str">
            <v>..</v>
          </cell>
          <cell r="N210" t="str">
            <v>..</v>
          </cell>
          <cell r="O210" t="str">
            <v>..</v>
          </cell>
          <cell r="P210" t="str">
            <v>..</v>
          </cell>
          <cell r="Q210" t="str">
            <v>..</v>
          </cell>
          <cell r="R210" t="str">
            <v>..</v>
          </cell>
          <cell r="S210" t="str">
            <v>..</v>
          </cell>
          <cell r="T210" t="str">
            <v>..</v>
          </cell>
          <cell r="U210" t="str">
            <v>..</v>
          </cell>
          <cell r="V210" t="str">
            <v>..</v>
          </cell>
          <cell r="W210" t="str">
            <v>..</v>
          </cell>
          <cell r="X210" t="str">
            <v>..</v>
          </cell>
          <cell r="Y210" t="str">
            <v>..</v>
          </cell>
          <cell r="Z210" t="str">
            <v>..</v>
          </cell>
          <cell r="AA210" t="str">
            <v>..</v>
          </cell>
          <cell r="AB210" t="str">
            <v>..</v>
          </cell>
          <cell r="AC210">
            <v>1680</v>
          </cell>
          <cell r="AD210">
            <v>1680</v>
          </cell>
          <cell r="AE210">
            <v>1680</v>
          </cell>
          <cell r="AF210">
            <v>1680</v>
          </cell>
          <cell r="AG210">
            <v>1680</v>
          </cell>
          <cell r="AH210">
            <v>1680</v>
          </cell>
          <cell r="AI210">
            <v>1680</v>
          </cell>
          <cell r="AJ210">
            <v>1764</v>
          </cell>
          <cell r="AK210">
            <v>1852</v>
          </cell>
          <cell r="AL210">
            <v>1954</v>
          </cell>
          <cell r="AM210">
            <v>1954</v>
          </cell>
          <cell r="AN210">
            <v>1954</v>
          </cell>
          <cell r="AO210">
            <v>1954</v>
          </cell>
          <cell r="AP210">
            <v>1954</v>
          </cell>
          <cell r="AQ210">
            <v>1954</v>
          </cell>
          <cell r="AR210">
            <v>1954</v>
          </cell>
          <cell r="AS210">
            <v>1954</v>
          </cell>
          <cell r="AT210">
            <v>1954</v>
          </cell>
          <cell r="AU210">
            <v>1954</v>
          </cell>
        </row>
        <row r="211">
          <cell r="B211" t="str">
            <v>Raw sugar inquota tariff scheduled;%;ISO</v>
          </cell>
          <cell r="C211" t="str">
            <v>Scalar TS</v>
          </cell>
          <cell r="D211" t="str">
            <v>..</v>
          </cell>
          <cell r="E211" t="str">
            <v>..</v>
          </cell>
          <cell r="F211" t="str">
            <v>..</v>
          </cell>
          <cell r="G211" t="str">
            <v>..</v>
          </cell>
          <cell r="H211" t="str">
            <v>..</v>
          </cell>
          <cell r="I211" t="str">
            <v>..</v>
          </cell>
          <cell r="J211" t="str">
            <v>..</v>
          </cell>
          <cell r="K211" t="str">
            <v>..</v>
          </cell>
          <cell r="L211" t="str">
            <v>..</v>
          </cell>
          <cell r="M211" t="str">
            <v>..</v>
          </cell>
          <cell r="N211" t="str">
            <v>..</v>
          </cell>
          <cell r="O211" t="str">
            <v>..</v>
          </cell>
          <cell r="P211" t="str">
            <v>..</v>
          </cell>
          <cell r="Q211" t="str">
            <v>..</v>
          </cell>
          <cell r="R211" t="str">
            <v>..</v>
          </cell>
          <cell r="S211">
            <v>20</v>
          </cell>
          <cell r="T211">
            <v>20</v>
          </cell>
          <cell r="U211">
            <v>20</v>
          </cell>
          <cell r="V211">
            <v>20</v>
          </cell>
          <cell r="W211">
            <v>20</v>
          </cell>
          <cell r="X211">
            <v>20</v>
          </cell>
          <cell r="Y211">
            <v>20</v>
          </cell>
          <cell r="Z211">
            <v>20</v>
          </cell>
          <cell r="AA211">
            <v>20</v>
          </cell>
          <cell r="AB211">
            <v>20</v>
          </cell>
          <cell r="AC211">
            <v>20</v>
          </cell>
          <cell r="AD211">
            <v>20</v>
          </cell>
          <cell r="AE211">
            <v>20</v>
          </cell>
          <cell r="AF211">
            <v>20</v>
          </cell>
          <cell r="AG211">
            <v>20</v>
          </cell>
          <cell r="AH211">
            <v>20</v>
          </cell>
          <cell r="AI211">
            <v>20</v>
          </cell>
          <cell r="AJ211">
            <v>20</v>
          </cell>
          <cell r="AK211">
            <v>20</v>
          </cell>
          <cell r="AL211">
            <v>15</v>
          </cell>
          <cell r="AM211">
            <v>15</v>
          </cell>
          <cell r="AN211">
            <v>15</v>
          </cell>
          <cell r="AO211">
            <v>15</v>
          </cell>
          <cell r="AP211">
            <v>15</v>
          </cell>
          <cell r="AQ211">
            <v>15</v>
          </cell>
          <cell r="AR211">
            <v>15</v>
          </cell>
          <cell r="AS211">
            <v>15</v>
          </cell>
          <cell r="AT211">
            <v>15</v>
          </cell>
          <cell r="AU211">
            <v>15</v>
          </cell>
        </row>
        <row r="213">
          <cell r="B213" t="str">
            <v>White sugar inquota tariff scheduled;%;ISO</v>
          </cell>
          <cell r="C213" t="str">
            <v>Scalar TS</v>
          </cell>
          <cell r="D213" t="str">
            <v>..</v>
          </cell>
          <cell r="E213" t="str">
            <v>..</v>
          </cell>
          <cell r="F213" t="str">
            <v>..</v>
          </cell>
          <cell r="G213" t="str">
            <v>..</v>
          </cell>
          <cell r="H213" t="str">
            <v>..</v>
          </cell>
          <cell r="I213" t="str">
            <v>..</v>
          </cell>
          <cell r="J213" t="str">
            <v>..</v>
          </cell>
          <cell r="K213" t="str">
            <v>..</v>
          </cell>
          <cell r="L213" t="str">
            <v>..</v>
          </cell>
          <cell r="M213" t="str">
            <v>..</v>
          </cell>
          <cell r="N213" t="str">
            <v>..</v>
          </cell>
          <cell r="O213" t="str">
            <v>..</v>
          </cell>
          <cell r="P213" t="str">
            <v>..</v>
          </cell>
          <cell r="Q213" t="str">
            <v>..</v>
          </cell>
          <cell r="R213" t="str">
            <v>..</v>
          </cell>
          <cell r="S213">
            <v>30</v>
          </cell>
          <cell r="T213">
            <v>30</v>
          </cell>
          <cell r="U213">
            <v>30</v>
          </cell>
          <cell r="V213">
            <v>30</v>
          </cell>
          <cell r="W213">
            <v>30</v>
          </cell>
          <cell r="X213">
            <v>30</v>
          </cell>
          <cell r="Y213">
            <v>30</v>
          </cell>
          <cell r="Z213">
            <v>30</v>
          </cell>
          <cell r="AA213">
            <v>30</v>
          </cell>
          <cell r="AB213">
            <v>30</v>
          </cell>
          <cell r="AC213">
            <v>30</v>
          </cell>
          <cell r="AD213">
            <v>30</v>
          </cell>
          <cell r="AE213">
            <v>30</v>
          </cell>
          <cell r="AF213">
            <v>30</v>
          </cell>
          <cell r="AG213">
            <v>30</v>
          </cell>
          <cell r="AH213">
            <v>30</v>
          </cell>
          <cell r="AI213">
            <v>30</v>
          </cell>
          <cell r="AJ213">
            <v>30</v>
          </cell>
          <cell r="AK213">
            <v>30</v>
          </cell>
          <cell r="AL213">
            <v>20</v>
          </cell>
          <cell r="AM213">
            <v>20</v>
          </cell>
          <cell r="AN213">
            <v>20</v>
          </cell>
          <cell r="AO213">
            <v>20</v>
          </cell>
          <cell r="AP213">
            <v>20</v>
          </cell>
          <cell r="AQ213">
            <v>20</v>
          </cell>
          <cell r="AR213">
            <v>20</v>
          </cell>
          <cell r="AS213">
            <v>20</v>
          </cell>
          <cell r="AT213">
            <v>20</v>
          </cell>
          <cell r="AU213">
            <v>20</v>
          </cell>
        </row>
        <row r="216">
          <cell r="B216" t="str">
            <v>;ISO</v>
          </cell>
          <cell r="C216" t="str">
            <v>Scalar TS</v>
          </cell>
          <cell r="D216" t="str">
            <v>..</v>
          </cell>
          <cell r="E216" t="str">
            <v>..</v>
          </cell>
          <cell r="F216" t="str">
            <v>..</v>
          </cell>
          <cell r="G216" t="str">
            <v>..</v>
          </cell>
          <cell r="H216" t="str">
            <v>..</v>
          </cell>
          <cell r="I216" t="str">
            <v>..</v>
          </cell>
          <cell r="J216" t="str">
            <v>..</v>
          </cell>
          <cell r="K216" t="str">
            <v>..</v>
          </cell>
          <cell r="L216" t="str">
            <v>..</v>
          </cell>
          <cell r="M216" t="str">
            <v>..</v>
          </cell>
          <cell r="N216" t="str">
            <v>..</v>
          </cell>
          <cell r="O216" t="str">
            <v>..</v>
          </cell>
          <cell r="P216" t="str">
            <v>..</v>
          </cell>
          <cell r="Q216" t="str">
            <v>..</v>
          </cell>
          <cell r="R216" t="str">
            <v>..</v>
          </cell>
          <cell r="S216" t="str">
            <v>..</v>
          </cell>
          <cell r="T216" t="str">
            <v>..</v>
          </cell>
          <cell r="U216" t="str">
            <v>..</v>
          </cell>
          <cell r="V216" t="str">
            <v>..</v>
          </cell>
          <cell r="W216" t="str">
            <v>..</v>
          </cell>
          <cell r="X216" t="str">
            <v>..</v>
          </cell>
          <cell r="Y216" t="str">
            <v>..</v>
          </cell>
          <cell r="Z216" t="str">
            <v>..</v>
          </cell>
          <cell r="AA216" t="str">
            <v>..</v>
          </cell>
          <cell r="AB216" t="str">
            <v>..</v>
          </cell>
          <cell r="AC216">
            <v>75</v>
          </cell>
          <cell r="AD216">
            <v>75</v>
          </cell>
          <cell r="AE216">
            <v>75</v>
          </cell>
          <cell r="AF216">
            <v>75</v>
          </cell>
          <cell r="AG216">
            <v>75</v>
          </cell>
          <cell r="AH216">
            <v>75</v>
          </cell>
          <cell r="AI216">
            <v>75</v>
          </cell>
          <cell r="AJ216">
            <v>75</v>
          </cell>
          <cell r="AK216">
            <v>75</v>
          </cell>
          <cell r="AL216">
            <v>50</v>
          </cell>
          <cell r="AM216">
            <v>50</v>
          </cell>
          <cell r="AN216">
            <v>50</v>
          </cell>
          <cell r="AO216">
            <v>50</v>
          </cell>
          <cell r="AP216">
            <v>50</v>
          </cell>
          <cell r="AQ216">
            <v>50</v>
          </cell>
          <cell r="AR216">
            <v>50</v>
          </cell>
          <cell r="AS216">
            <v>50</v>
          </cell>
          <cell r="AT216">
            <v>50</v>
          </cell>
          <cell r="AU216">
            <v>50</v>
          </cell>
        </row>
        <row r="477">
          <cell r="B477" t="str">
            <v>Sugar production, quota A;kt,rs</v>
          </cell>
          <cell r="C477" t="str">
            <v>Scalar TS</v>
          </cell>
          <cell r="D477" t="str">
            <v>..</v>
          </cell>
          <cell r="E477" t="str">
            <v>..</v>
          </cell>
          <cell r="F477" t="str">
            <v>..</v>
          </cell>
          <cell r="G477" t="str">
            <v>..</v>
          </cell>
          <cell r="H477" t="str">
            <v>..</v>
          </cell>
          <cell r="I477" t="str">
            <v>..</v>
          </cell>
          <cell r="J477" t="str">
            <v>..</v>
          </cell>
          <cell r="K477" t="str">
            <v>..</v>
          </cell>
          <cell r="L477" t="str">
            <v>..</v>
          </cell>
          <cell r="M477" t="str">
            <v>..</v>
          </cell>
          <cell r="N477" t="str">
            <v>..</v>
          </cell>
          <cell r="O477" t="str">
            <v>..</v>
          </cell>
          <cell r="P477" t="str">
            <v>..</v>
          </cell>
          <cell r="Q477" t="str">
            <v>..</v>
          </cell>
          <cell r="R477" t="str">
            <v>..</v>
          </cell>
          <cell r="S477" t="str">
            <v>..</v>
          </cell>
          <cell r="T477" t="str">
            <v>..</v>
          </cell>
          <cell r="U477" t="str">
            <v>..</v>
          </cell>
          <cell r="V477" t="str">
            <v>..</v>
          </cell>
          <cell r="W477" t="str">
            <v>..</v>
          </cell>
          <cell r="X477" t="str">
            <v>..</v>
          </cell>
          <cell r="Y477" t="str">
            <v>..</v>
          </cell>
          <cell r="Z477" t="str">
            <v>..</v>
          </cell>
          <cell r="AA477" t="str">
            <v>..</v>
          </cell>
          <cell r="AB477" t="str">
            <v>..</v>
          </cell>
          <cell r="AC477">
            <v>13053.260869565216</v>
          </cell>
          <cell r="AD477">
            <v>13053.260869565216</v>
          </cell>
          <cell r="AE477">
            <v>13053.260869565216</v>
          </cell>
          <cell r="AF477">
            <v>13053.260869565216</v>
          </cell>
          <cell r="AG477">
            <v>13053.260869565216</v>
          </cell>
          <cell r="AH477">
            <v>13053.260869565216</v>
          </cell>
          <cell r="AI477">
            <v>13053.260869565216</v>
          </cell>
          <cell r="AJ477">
            <v>13053.260869565216</v>
          </cell>
          <cell r="AK477">
            <v>12928.503260869564</v>
          </cell>
          <cell r="AL477">
            <v>12928.503260869564</v>
          </cell>
          <cell r="AM477">
            <v>12928.503260869564</v>
          </cell>
          <cell r="AN477">
            <v>12928.503260869564</v>
          </cell>
          <cell r="AO477">
            <v>12928.503260869564</v>
          </cell>
          <cell r="AP477">
            <v>12928.503260869564</v>
          </cell>
          <cell r="AQ477">
            <v>12928.503260869564</v>
          </cell>
          <cell r="AR477">
            <v>12928.503260869564</v>
          </cell>
          <cell r="AS477">
            <v>12928.503260869564</v>
          </cell>
          <cell r="AT477">
            <v>12928.503260869564</v>
          </cell>
          <cell r="AU477">
            <v>12928.503260869564</v>
          </cell>
        </row>
        <row r="481">
          <cell r="B481" t="str">
            <v>Sugar production, quota B;kt</v>
          </cell>
          <cell r="C481" t="str">
            <v>Scalar TS</v>
          </cell>
          <cell r="D481" t="str">
            <v>..</v>
          </cell>
          <cell r="E481" t="str">
            <v>..</v>
          </cell>
          <cell r="F481" t="str">
            <v>..</v>
          </cell>
          <cell r="G481" t="str">
            <v>..</v>
          </cell>
          <cell r="H481" t="str">
            <v>..</v>
          </cell>
          <cell r="I481" t="str">
            <v>..</v>
          </cell>
          <cell r="J481" t="str">
            <v>..</v>
          </cell>
          <cell r="K481" t="str">
            <v>..</v>
          </cell>
          <cell r="L481" t="str">
            <v>..</v>
          </cell>
          <cell r="M481" t="str">
            <v>..</v>
          </cell>
          <cell r="N481" t="str">
            <v>..</v>
          </cell>
          <cell r="O481" t="str">
            <v>..</v>
          </cell>
          <cell r="P481" t="str">
            <v>..</v>
          </cell>
          <cell r="Q481" t="str">
            <v>..</v>
          </cell>
          <cell r="R481" t="str">
            <v>..</v>
          </cell>
          <cell r="S481" t="str">
            <v>..</v>
          </cell>
          <cell r="T481" t="str">
            <v>..</v>
          </cell>
          <cell r="U481" t="str">
            <v>..</v>
          </cell>
          <cell r="V481" t="str">
            <v>..</v>
          </cell>
          <cell r="W481" t="str">
            <v>..</v>
          </cell>
          <cell r="X481" t="str">
            <v>..</v>
          </cell>
          <cell r="Y481" t="str">
            <v>..</v>
          </cell>
          <cell r="Z481" t="str">
            <v>..</v>
          </cell>
          <cell r="AA481" t="str">
            <v>..</v>
          </cell>
          <cell r="AB481" t="str">
            <v>..</v>
          </cell>
          <cell r="AC481">
            <v>4187.2873345935732</v>
          </cell>
          <cell r="AD481">
            <v>4187.2873345935732</v>
          </cell>
          <cell r="AE481">
            <v>4187.2873345935732</v>
          </cell>
          <cell r="AF481">
            <v>4187.2873345935732</v>
          </cell>
          <cell r="AG481">
            <v>4187.2873345935732</v>
          </cell>
          <cell r="AH481">
            <v>3622.0699432892252</v>
          </cell>
          <cell r="AI481">
            <v>4056.8525519848772</v>
          </cell>
          <cell r="AJ481">
            <v>2688.4688090736963</v>
          </cell>
          <cell r="AK481">
            <v>2569.0959829867406</v>
          </cell>
          <cell r="AL481">
            <v>2813.2264177693487</v>
          </cell>
          <cell r="AM481">
            <v>2813.2264177693487</v>
          </cell>
          <cell r="AN481">
            <v>2813.2264177693487</v>
          </cell>
          <cell r="AO481">
            <v>2813.2264177693487</v>
          </cell>
          <cell r="AP481">
            <v>2813.2264177693487</v>
          </cell>
          <cell r="AQ481">
            <v>2813.2264177693487</v>
          </cell>
          <cell r="AR481">
            <v>2813.2264177693487</v>
          </cell>
          <cell r="AS481">
            <v>2813.2264177693487</v>
          </cell>
          <cell r="AT481">
            <v>2813.2264177693487</v>
          </cell>
          <cell r="AU481">
            <v>2813.2264177693487</v>
          </cell>
        </row>
        <row r="486">
          <cell r="B486" t="str">
            <v>White sugar intervention price ;Euro/t</v>
          </cell>
          <cell r="C486" t="str">
            <v>Scalar TS</v>
          </cell>
          <cell r="D486">
            <v>211.3</v>
          </cell>
          <cell r="E486">
            <v>226.1</v>
          </cell>
          <cell r="F486">
            <v>233.4</v>
          </cell>
          <cell r="G486">
            <v>235.7</v>
          </cell>
          <cell r="H486">
            <v>264.8</v>
          </cell>
          <cell r="I486">
            <v>304.5</v>
          </cell>
          <cell r="J486">
            <v>331.4</v>
          </cell>
          <cell r="K486">
            <v>328.3</v>
          </cell>
          <cell r="L486">
            <v>334.9</v>
          </cell>
          <cell r="M486">
            <v>410.9</v>
          </cell>
          <cell r="N486">
            <v>432.7</v>
          </cell>
          <cell r="O486">
            <v>469.5</v>
          </cell>
          <cell r="P486">
            <v>514.1</v>
          </cell>
          <cell r="Q486">
            <v>534.70000000000005</v>
          </cell>
          <cell r="R486">
            <v>552.70000000000005</v>
          </cell>
          <cell r="S486">
            <v>567</v>
          </cell>
          <cell r="T486">
            <v>601</v>
          </cell>
          <cell r="U486">
            <v>616.20000000000005</v>
          </cell>
          <cell r="V486">
            <v>616.20000000000005</v>
          </cell>
          <cell r="W486">
            <v>605.79999999999995</v>
          </cell>
          <cell r="X486">
            <v>607</v>
          </cell>
          <cell r="Y486">
            <v>607</v>
          </cell>
          <cell r="Z486">
            <v>626.4</v>
          </cell>
          <cell r="AA486">
            <v>631.9</v>
          </cell>
          <cell r="AB486">
            <v>631.9</v>
          </cell>
          <cell r="AC486">
            <v>631.9</v>
          </cell>
          <cell r="AD486">
            <v>631.9</v>
          </cell>
          <cell r="AE486">
            <v>631.9</v>
          </cell>
          <cell r="AF486">
            <v>631.9</v>
          </cell>
          <cell r="AG486">
            <v>631.9</v>
          </cell>
          <cell r="AH486">
            <v>631.9</v>
          </cell>
          <cell r="AI486">
            <v>631.9</v>
          </cell>
          <cell r="AJ486">
            <v>631.9</v>
          </cell>
          <cell r="AK486">
            <v>631.9</v>
          </cell>
          <cell r="AL486">
            <v>631.9</v>
          </cell>
          <cell r="AM486">
            <v>631.9</v>
          </cell>
          <cell r="AN486">
            <v>631.9</v>
          </cell>
          <cell r="AO486">
            <v>631.9</v>
          </cell>
          <cell r="AP486">
            <v>631.9</v>
          </cell>
          <cell r="AQ486">
            <v>631.9</v>
          </cell>
          <cell r="AR486">
            <v>631.9</v>
          </cell>
          <cell r="AS486">
            <v>631.9</v>
          </cell>
          <cell r="AT486">
            <v>631.9</v>
          </cell>
          <cell r="AU486">
            <v>631.9</v>
          </cell>
        </row>
        <row r="489">
          <cell r="B489" t="str">
            <v>Bound raw sugar tariff;Euro/t;ISO</v>
          </cell>
          <cell r="C489" t="str">
            <v>Scalar TS</v>
          </cell>
          <cell r="D489" t="str">
            <v>..</v>
          </cell>
          <cell r="E489" t="str">
            <v>..</v>
          </cell>
          <cell r="F489" t="str">
            <v>..</v>
          </cell>
          <cell r="G489" t="str">
            <v>..</v>
          </cell>
          <cell r="H489" t="str">
            <v>..</v>
          </cell>
          <cell r="I489" t="str">
            <v>..</v>
          </cell>
          <cell r="J489" t="str">
            <v>..</v>
          </cell>
          <cell r="K489" t="str">
            <v>..</v>
          </cell>
          <cell r="L489" t="str">
            <v>..</v>
          </cell>
          <cell r="M489" t="str">
            <v>..</v>
          </cell>
          <cell r="N489" t="str">
            <v>..</v>
          </cell>
          <cell r="O489" t="str">
            <v>..</v>
          </cell>
          <cell r="P489">
            <v>424</v>
          </cell>
          <cell r="Q489">
            <v>339</v>
          </cell>
          <cell r="R489">
            <v>339</v>
          </cell>
          <cell r="S489">
            <v>339</v>
          </cell>
          <cell r="T489">
            <v>339</v>
          </cell>
          <cell r="U489">
            <v>339</v>
          </cell>
          <cell r="V489">
            <v>339</v>
          </cell>
          <cell r="W489">
            <v>339</v>
          </cell>
          <cell r="X489">
            <v>339</v>
          </cell>
          <cell r="Y489">
            <v>339</v>
          </cell>
          <cell r="Z489">
            <v>339</v>
          </cell>
          <cell r="AA489">
            <v>339</v>
          </cell>
          <cell r="AB489">
            <v>424</v>
          </cell>
          <cell r="AC489">
            <v>410</v>
          </cell>
          <cell r="AD489">
            <v>396</v>
          </cell>
          <cell r="AE489">
            <v>382</v>
          </cell>
          <cell r="AF489">
            <v>368</v>
          </cell>
          <cell r="AG489">
            <v>354</v>
          </cell>
          <cell r="AH489">
            <v>339</v>
          </cell>
          <cell r="AI489">
            <v>339</v>
          </cell>
          <cell r="AJ489">
            <v>339</v>
          </cell>
          <cell r="AK489">
            <v>339</v>
          </cell>
          <cell r="AL489">
            <v>339</v>
          </cell>
          <cell r="AM489">
            <v>339</v>
          </cell>
          <cell r="AN489">
            <v>339</v>
          </cell>
          <cell r="AO489">
            <v>339</v>
          </cell>
          <cell r="AP489">
            <v>339</v>
          </cell>
          <cell r="AQ489">
            <v>339</v>
          </cell>
          <cell r="AR489">
            <v>339</v>
          </cell>
          <cell r="AS489">
            <v>339</v>
          </cell>
          <cell r="AT489">
            <v>339</v>
          </cell>
          <cell r="AU489">
            <v>339</v>
          </cell>
        </row>
        <row r="491">
          <cell r="B491" t="str">
            <v>Bound white sugar overquota tariff;Euro/t;ISO</v>
          </cell>
          <cell r="C491" t="str">
            <v>Scalar TS</v>
          </cell>
          <cell r="D491" t="str">
            <v>..</v>
          </cell>
          <cell r="E491" t="str">
            <v>..</v>
          </cell>
          <cell r="F491" t="str">
            <v>..</v>
          </cell>
          <cell r="G491" t="str">
            <v>..</v>
          </cell>
          <cell r="H491" t="str">
            <v>..</v>
          </cell>
          <cell r="I491" t="str">
            <v>..</v>
          </cell>
          <cell r="J491" t="str">
            <v>..</v>
          </cell>
          <cell r="K491" t="str">
            <v>..</v>
          </cell>
          <cell r="L491" t="str">
            <v>..</v>
          </cell>
          <cell r="M491" t="str">
            <v>..</v>
          </cell>
          <cell r="N491" t="str">
            <v>..</v>
          </cell>
          <cell r="O491" t="str">
            <v>..</v>
          </cell>
          <cell r="P491">
            <v>524</v>
          </cell>
          <cell r="Q491">
            <v>524</v>
          </cell>
          <cell r="R491">
            <v>524</v>
          </cell>
          <cell r="S491">
            <v>524</v>
          </cell>
          <cell r="T491">
            <v>524</v>
          </cell>
          <cell r="U491">
            <v>524</v>
          </cell>
          <cell r="V491">
            <v>524</v>
          </cell>
          <cell r="W491">
            <v>524</v>
          </cell>
          <cell r="X491">
            <v>524</v>
          </cell>
          <cell r="Y491">
            <v>524</v>
          </cell>
          <cell r="Z491">
            <v>524</v>
          </cell>
          <cell r="AA491">
            <v>524</v>
          </cell>
          <cell r="AB491">
            <v>524</v>
          </cell>
          <cell r="AC491">
            <v>506.5</v>
          </cell>
          <cell r="AD491">
            <v>489</v>
          </cell>
          <cell r="AE491">
            <v>471.5</v>
          </cell>
          <cell r="AF491">
            <v>454</v>
          </cell>
          <cell r="AG491">
            <v>436.5</v>
          </cell>
          <cell r="AH491">
            <v>419</v>
          </cell>
          <cell r="AI491">
            <v>419</v>
          </cell>
          <cell r="AJ491">
            <v>419</v>
          </cell>
          <cell r="AK491">
            <v>419</v>
          </cell>
          <cell r="AL491">
            <v>419</v>
          </cell>
          <cell r="AM491">
            <v>419</v>
          </cell>
          <cell r="AN491">
            <v>419</v>
          </cell>
          <cell r="AO491">
            <v>419</v>
          </cell>
          <cell r="AP491">
            <v>419</v>
          </cell>
          <cell r="AQ491">
            <v>420</v>
          </cell>
          <cell r="AR491">
            <v>421</v>
          </cell>
          <cell r="AS491">
            <v>422</v>
          </cell>
          <cell r="AT491">
            <v>423</v>
          </cell>
          <cell r="AU491">
            <v>424</v>
          </cell>
        </row>
        <row r="565">
          <cell r="B565" t="str">
            <v>Bound white sugar tariff;%ad valorem;ISO</v>
          </cell>
          <cell r="C565" t="str">
            <v>Scalar TS</v>
          </cell>
          <cell r="D565" t="str">
            <v>..</v>
          </cell>
          <cell r="E565" t="str">
            <v>..</v>
          </cell>
          <cell r="F565" t="str">
            <v>..</v>
          </cell>
          <cell r="G565" t="str">
            <v>..</v>
          </cell>
          <cell r="H565" t="str">
            <v>..</v>
          </cell>
          <cell r="I565" t="str">
            <v>..</v>
          </cell>
          <cell r="J565" t="str">
            <v>..</v>
          </cell>
          <cell r="K565" t="str">
            <v>..</v>
          </cell>
          <cell r="L565" t="str">
            <v>..</v>
          </cell>
          <cell r="M565" t="str">
            <v>..</v>
          </cell>
          <cell r="N565" t="str">
            <v>..</v>
          </cell>
          <cell r="O565" t="str">
            <v>..</v>
          </cell>
          <cell r="P565">
            <v>110</v>
          </cell>
          <cell r="Q565">
            <v>110</v>
          </cell>
          <cell r="R565">
            <v>110</v>
          </cell>
          <cell r="S565">
            <v>110</v>
          </cell>
          <cell r="T565">
            <v>110</v>
          </cell>
          <cell r="U565">
            <v>110</v>
          </cell>
          <cell r="V565">
            <v>110</v>
          </cell>
          <cell r="W565">
            <v>110</v>
          </cell>
          <cell r="X565">
            <v>110</v>
          </cell>
          <cell r="Y565">
            <v>110</v>
          </cell>
          <cell r="Z565">
            <v>110</v>
          </cell>
          <cell r="AA565">
            <v>110</v>
          </cell>
          <cell r="AB565">
            <v>110</v>
          </cell>
          <cell r="AC565">
            <v>108.5</v>
          </cell>
          <cell r="AD565">
            <v>107</v>
          </cell>
          <cell r="AE565">
            <v>105.5</v>
          </cell>
          <cell r="AF565">
            <v>0</v>
          </cell>
          <cell r="AG565">
            <v>0</v>
          </cell>
          <cell r="AH565">
            <v>25</v>
          </cell>
          <cell r="AI565">
            <v>25</v>
          </cell>
          <cell r="AJ565">
            <v>25</v>
          </cell>
          <cell r="AK565">
            <v>25</v>
          </cell>
          <cell r="AL565">
            <v>25</v>
          </cell>
          <cell r="AM565">
            <v>25</v>
          </cell>
          <cell r="AN565">
            <v>25</v>
          </cell>
          <cell r="AO565">
            <v>25</v>
          </cell>
          <cell r="AP565">
            <v>25</v>
          </cell>
          <cell r="AQ565">
            <v>25</v>
          </cell>
          <cell r="AR565">
            <v>25</v>
          </cell>
          <cell r="AS565">
            <v>25</v>
          </cell>
          <cell r="AT565">
            <v>25</v>
          </cell>
          <cell r="AU565">
            <v>25</v>
          </cell>
        </row>
        <row r="591">
          <cell r="B591" t="str">
            <v>Sugar cane intervention price ;Rupees /t</v>
          </cell>
          <cell r="C591" t="str">
            <v>Scalar TS</v>
          </cell>
          <cell r="D591" t="str">
            <v>..</v>
          </cell>
          <cell r="E591" t="str">
            <v>..</v>
          </cell>
          <cell r="F591" t="str">
            <v>..</v>
          </cell>
          <cell r="G591" t="str">
            <v>..</v>
          </cell>
          <cell r="H591" t="str">
            <v>..</v>
          </cell>
          <cell r="I591" t="str">
            <v>..</v>
          </cell>
          <cell r="J591" t="str">
            <v>..</v>
          </cell>
          <cell r="K591" t="str">
            <v>..</v>
          </cell>
          <cell r="L591" t="str">
            <v>..</v>
          </cell>
          <cell r="M591" t="str">
            <v>..</v>
          </cell>
          <cell r="N591">
            <v>130</v>
          </cell>
          <cell r="O591">
            <v>130</v>
          </cell>
          <cell r="P591">
            <v>130</v>
          </cell>
          <cell r="Q591">
            <v>135</v>
          </cell>
          <cell r="R591">
            <v>140</v>
          </cell>
          <cell r="S591">
            <v>165</v>
          </cell>
          <cell r="T591">
            <v>170</v>
          </cell>
          <cell r="U591">
            <v>185</v>
          </cell>
          <cell r="V591">
            <v>190</v>
          </cell>
          <cell r="W591">
            <v>220</v>
          </cell>
          <cell r="X591">
            <v>230</v>
          </cell>
          <cell r="Y591">
            <v>260</v>
          </cell>
          <cell r="Z591">
            <v>310</v>
          </cell>
          <cell r="AA591">
            <v>345</v>
          </cell>
          <cell r="AB591">
            <v>390.99998470000003</v>
          </cell>
          <cell r="AC591">
            <v>425</v>
          </cell>
          <cell r="AD591">
            <v>459</v>
          </cell>
          <cell r="AE591">
            <v>484.5</v>
          </cell>
          <cell r="AF591">
            <v>527</v>
          </cell>
          <cell r="AG591">
            <v>561</v>
          </cell>
          <cell r="AH591">
            <v>595</v>
          </cell>
          <cell r="AI591">
            <v>620</v>
          </cell>
          <cell r="AJ591">
            <v>645</v>
          </cell>
          <cell r="AK591">
            <v>750</v>
          </cell>
          <cell r="AL591">
            <v>750</v>
          </cell>
          <cell r="AM591">
            <v>750</v>
          </cell>
          <cell r="AN591">
            <v>750</v>
          </cell>
          <cell r="AO591">
            <v>750</v>
          </cell>
          <cell r="AP591">
            <v>750</v>
          </cell>
          <cell r="AQ591">
            <v>750</v>
          </cell>
          <cell r="AR591">
            <v>750</v>
          </cell>
          <cell r="AS591">
            <v>750</v>
          </cell>
          <cell r="AT591">
            <v>750</v>
          </cell>
          <cell r="AU591">
            <v>750</v>
          </cell>
        </row>
        <row r="629">
          <cell r="B629" t="str">
            <v>Bound raw tariff;JPY/t;ISO</v>
          </cell>
          <cell r="C629" t="str">
            <v>Scalar TS</v>
          </cell>
          <cell r="D629" t="str">
            <v>..</v>
          </cell>
          <cell r="E629" t="str">
            <v>..</v>
          </cell>
          <cell r="F629" t="str">
            <v>..</v>
          </cell>
          <cell r="G629" t="str">
            <v>..</v>
          </cell>
          <cell r="H629" t="str">
            <v>..</v>
          </cell>
          <cell r="I629" t="str">
            <v>..</v>
          </cell>
          <cell r="J629" t="str">
            <v>..</v>
          </cell>
          <cell r="K629" t="str">
            <v>..</v>
          </cell>
          <cell r="L629" t="str">
            <v>..</v>
          </cell>
          <cell r="M629" t="str">
            <v>..</v>
          </cell>
          <cell r="N629">
            <v>84500</v>
          </cell>
          <cell r="O629">
            <v>84500</v>
          </cell>
          <cell r="P629">
            <v>84500</v>
          </cell>
          <cell r="Q629">
            <v>84500</v>
          </cell>
          <cell r="R629">
            <v>84500</v>
          </cell>
          <cell r="S629">
            <v>84500</v>
          </cell>
          <cell r="T629">
            <v>84500</v>
          </cell>
          <cell r="U629">
            <v>84500</v>
          </cell>
          <cell r="V629">
            <v>84500</v>
          </cell>
          <cell r="W629">
            <v>84500</v>
          </cell>
          <cell r="X629">
            <v>84500</v>
          </cell>
          <cell r="Y629">
            <v>85400</v>
          </cell>
          <cell r="Z629">
            <v>84500</v>
          </cell>
          <cell r="AA629">
            <v>84500</v>
          </cell>
          <cell r="AB629">
            <v>84500</v>
          </cell>
          <cell r="AC629">
            <v>82383.333333000002</v>
          </cell>
          <cell r="AD629">
            <v>80266.666666000005</v>
          </cell>
          <cell r="AE629">
            <v>78149.999999000007</v>
          </cell>
          <cell r="AF629">
            <v>76033.333332000009</v>
          </cell>
          <cell r="AG629">
            <v>73916.666665000012</v>
          </cell>
          <cell r="AH629">
            <v>71799.999998000014</v>
          </cell>
          <cell r="AI629">
            <v>71800</v>
          </cell>
          <cell r="AJ629">
            <v>71800</v>
          </cell>
          <cell r="AK629">
            <v>71800</v>
          </cell>
          <cell r="AL629">
            <v>71800</v>
          </cell>
          <cell r="AM629">
            <v>71800</v>
          </cell>
          <cell r="AN629">
            <v>71800</v>
          </cell>
          <cell r="AO629">
            <v>71800</v>
          </cell>
          <cell r="AP629">
            <v>71800</v>
          </cell>
          <cell r="AQ629">
            <v>71800</v>
          </cell>
          <cell r="AR629">
            <v>71800</v>
          </cell>
          <cell r="AS629">
            <v>71800</v>
          </cell>
          <cell r="AT629">
            <v>71800</v>
          </cell>
          <cell r="AU629">
            <v>71800</v>
          </cell>
        </row>
        <row r="631">
          <cell r="B631" t="str">
            <v>Raw sugar target price;JPY/kg;Sugar pocket data handbook</v>
          </cell>
          <cell r="C631" t="str">
            <v>Scalar TS</v>
          </cell>
          <cell r="D631">
            <v>42.8</v>
          </cell>
          <cell r="E631">
            <v>42.8</v>
          </cell>
          <cell r="F631">
            <v>44.8</v>
          </cell>
          <cell r="G631">
            <v>45.9</v>
          </cell>
          <cell r="H631">
            <v>72.5</v>
          </cell>
          <cell r="I631">
            <v>96.7</v>
          </cell>
          <cell r="J631">
            <v>106.1</v>
          </cell>
          <cell r="K631">
            <v>115.2</v>
          </cell>
          <cell r="L631">
            <v>132.19999999999999</v>
          </cell>
          <cell r="M631">
            <v>139.69999999999999</v>
          </cell>
          <cell r="N631">
            <v>153.6</v>
          </cell>
          <cell r="O631">
            <v>159.1</v>
          </cell>
          <cell r="P631">
            <v>161.5</v>
          </cell>
          <cell r="Q631">
            <v>162.30000000000001</v>
          </cell>
          <cell r="R631">
            <v>160.4</v>
          </cell>
          <cell r="S631">
            <v>161</v>
          </cell>
          <cell r="T631">
            <v>160.6</v>
          </cell>
          <cell r="U631">
            <v>152.6</v>
          </cell>
          <cell r="V631">
            <v>149.4</v>
          </cell>
          <cell r="W631">
            <v>137.6</v>
          </cell>
          <cell r="X631">
            <v>133.6</v>
          </cell>
          <cell r="Y631">
            <v>132.1</v>
          </cell>
          <cell r="Z631">
            <v>130.1</v>
          </cell>
          <cell r="AA631">
            <v>149.19999999999999</v>
          </cell>
          <cell r="AB631">
            <v>143.4</v>
          </cell>
          <cell r="AC631">
            <v>140</v>
          </cell>
          <cell r="AD631">
            <v>142.80000000000001</v>
          </cell>
          <cell r="AE631">
            <v>145.5</v>
          </cell>
          <cell r="AF631">
            <v>142.80000000000001</v>
          </cell>
          <cell r="AG631">
            <v>152</v>
          </cell>
          <cell r="AH631">
            <v>151.9</v>
          </cell>
          <cell r="AI631">
            <v>151.80000000000001</v>
          </cell>
          <cell r="AJ631">
            <v>151.80000000000001</v>
          </cell>
          <cell r="AK631">
            <v>151.80000000000001</v>
          </cell>
          <cell r="AL631">
            <v>151.80000000000001</v>
          </cell>
          <cell r="AM631">
            <v>151.80000000000001</v>
          </cell>
          <cell r="AN631">
            <v>151.80000000000001</v>
          </cell>
          <cell r="AO631">
            <v>151.80000000000001</v>
          </cell>
          <cell r="AP631">
            <v>151.80000000000001</v>
          </cell>
          <cell r="AQ631">
            <v>151.80000000000001</v>
          </cell>
          <cell r="AR631">
            <v>151.80000000000001</v>
          </cell>
          <cell r="AS631">
            <v>151.80000000000001</v>
          </cell>
          <cell r="AT631">
            <v>151.80000000000001</v>
          </cell>
          <cell r="AU631">
            <v>151.80000000000001</v>
          </cell>
        </row>
        <row r="632">
          <cell r="B632" t="str">
            <v>Bound white sugar tariff;JPY/t;ISO</v>
          </cell>
          <cell r="C632" t="str">
            <v>Scalar TS</v>
          </cell>
          <cell r="D632" t="str">
            <v>..</v>
          </cell>
          <cell r="E632" t="str">
            <v>..</v>
          </cell>
          <cell r="F632" t="str">
            <v>..</v>
          </cell>
          <cell r="G632" t="str">
            <v>..</v>
          </cell>
          <cell r="H632" t="str">
            <v>..</v>
          </cell>
          <cell r="I632" t="str">
            <v>..</v>
          </cell>
          <cell r="J632" t="str">
            <v>..</v>
          </cell>
          <cell r="K632" t="str">
            <v>..</v>
          </cell>
          <cell r="L632" t="str">
            <v>..</v>
          </cell>
          <cell r="M632" t="str">
            <v>..</v>
          </cell>
          <cell r="N632">
            <v>121300</v>
          </cell>
          <cell r="O632">
            <v>121300</v>
          </cell>
          <cell r="P632">
            <v>121300</v>
          </cell>
          <cell r="Q632">
            <v>121300</v>
          </cell>
          <cell r="R632">
            <v>121300</v>
          </cell>
          <cell r="S632">
            <v>121300</v>
          </cell>
          <cell r="T632">
            <v>121300</v>
          </cell>
          <cell r="U632">
            <v>121300</v>
          </cell>
          <cell r="V632">
            <v>121300</v>
          </cell>
          <cell r="W632">
            <v>121300</v>
          </cell>
          <cell r="X632">
            <v>121300</v>
          </cell>
          <cell r="Y632">
            <v>121300</v>
          </cell>
          <cell r="Z632">
            <v>121300</v>
          </cell>
          <cell r="AA632">
            <v>121300</v>
          </cell>
          <cell r="AB632">
            <v>121300</v>
          </cell>
          <cell r="AC632">
            <v>118266.66666666667</v>
          </cell>
          <cell r="AD632">
            <v>115233.33333333333</v>
          </cell>
          <cell r="AE632">
            <v>112200</v>
          </cell>
          <cell r="AF632">
            <v>109166.66666666667</v>
          </cell>
          <cell r="AG632">
            <v>106133.33333333334</v>
          </cell>
          <cell r="AH632">
            <v>103100</v>
          </cell>
          <cell r="AI632">
            <v>103100</v>
          </cell>
          <cell r="AJ632">
            <v>103100</v>
          </cell>
          <cell r="AK632">
            <v>103100</v>
          </cell>
          <cell r="AL632">
            <v>103100</v>
          </cell>
          <cell r="AM632">
            <v>103100</v>
          </cell>
          <cell r="AN632">
            <v>103100</v>
          </cell>
          <cell r="AO632">
            <v>103100</v>
          </cell>
          <cell r="AP632">
            <v>103100</v>
          </cell>
          <cell r="AQ632">
            <v>71800</v>
          </cell>
          <cell r="AR632">
            <v>71800</v>
          </cell>
          <cell r="AS632">
            <v>71800</v>
          </cell>
          <cell r="AT632">
            <v>71800</v>
          </cell>
          <cell r="AU632">
            <v>71800</v>
          </cell>
        </row>
        <row r="658">
          <cell r="B658" t="str">
            <v>Bound raw sugar tariff;% ad valorem;ISO</v>
          </cell>
          <cell r="C658" t="str">
            <v>Scalar TS</v>
          </cell>
          <cell r="D658">
            <v>50</v>
          </cell>
          <cell r="E658">
            <v>50</v>
          </cell>
          <cell r="F658">
            <v>50</v>
          </cell>
          <cell r="G658">
            <v>50</v>
          </cell>
          <cell r="H658">
            <v>50</v>
          </cell>
          <cell r="I658">
            <v>50</v>
          </cell>
          <cell r="J658">
            <v>50</v>
          </cell>
          <cell r="K658">
            <v>50</v>
          </cell>
          <cell r="L658">
            <v>50</v>
          </cell>
          <cell r="M658">
            <v>50</v>
          </cell>
          <cell r="N658">
            <v>50</v>
          </cell>
          <cell r="O658">
            <v>50</v>
          </cell>
          <cell r="P658">
            <v>50</v>
          </cell>
          <cell r="Q658">
            <v>50</v>
          </cell>
          <cell r="R658">
            <v>50</v>
          </cell>
          <cell r="S658">
            <v>50</v>
          </cell>
          <cell r="T658">
            <v>50</v>
          </cell>
          <cell r="U658">
            <v>50</v>
          </cell>
          <cell r="V658">
            <v>50</v>
          </cell>
          <cell r="W658">
            <v>50</v>
          </cell>
          <cell r="X658">
            <v>50</v>
          </cell>
          <cell r="Y658">
            <v>50</v>
          </cell>
          <cell r="Z658">
            <v>50</v>
          </cell>
          <cell r="AA658">
            <v>50</v>
          </cell>
          <cell r="AB658">
            <v>23.7</v>
          </cell>
          <cell r="AC658">
            <v>23.1</v>
          </cell>
          <cell r="AD658">
            <v>22.6</v>
          </cell>
          <cell r="AE658">
            <v>22</v>
          </cell>
          <cell r="AF658">
            <v>21.4</v>
          </cell>
          <cell r="AG658">
            <v>20.9</v>
          </cell>
          <cell r="AH658">
            <v>20.3</v>
          </cell>
          <cell r="AI658">
            <v>19.7</v>
          </cell>
          <cell r="AJ658">
            <v>19.100000000000001</v>
          </cell>
          <cell r="AK658">
            <v>18.600000000000001</v>
          </cell>
          <cell r="AL658">
            <v>18</v>
          </cell>
          <cell r="AM658">
            <v>18</v>
          </cell>
          <cell r="AN658">
            <v>18</v>
          </cell>
          <cell r="AO658">
            <v>18</v>
          </cell>
          <cell r="AP658">
            <v>18</v>
          </cell>
          <cell r="AQ658">
            <v>18</v>
          </cell>
          <cell r="AR658">
            <v>18</v>
          </cell>
          <cell r="AS658">
            <v>18</v>
          </cell>
          <cell r="AT658">
            <v>18</v>
          </cell>
          <cell r="AU658">
            <v>18</v>
          </cell>
        </row>
        <row r="688">
          <cell r="B688" t="str">
            <v>2nd tier tariff for non-NAFTA imports;MXN/t</v>
          </cell>
          <cell r="C688" t="str">
            <v>Scalar TS</v>
          </cell>
          <cell r="D688" t="str">
            <v>..</v>
          </cell>
          <cell r="E688" t="str">
            <v>..</v>
          </cell>
          <cell r="F688" t="str">
            <v>..</v>
          </cell>
          <cell r="G688" t="str">
            <v>..</v>
          </cell>
          <cell r="H688" t="str">
            <v>..</v>
          </cell>
          <cell r="I688" t="str">
            <v>..</v>
          </cell>
          <cell r="J688" t="str">
            <v>..</v>
          </cell>
          <cell r="K688" t="str">
            <v>..</v>
          </cell>
          <cell r="L688" t="str">
            <v>..</v>
          </cell>
          <cell r="M688" t="str">
            <v>..</v>
          </cell>
          <cell r="N688" t="str">
            <v>..</v>
          </cell>
          <cell r="O688" t="str">
            <v>..</v>
          </cell>
          <cell r="P688" t="str">
            <v>..</v>
          </cell>
          <cell r="Q688" t="str">
            <v>..</v>
          </cell>
          <cell r="R688" t="str">
            <v>..</v>
          </cell>
          <cell r="S688" t="str">
            <v>..</v>
          </cell>
          <cell r="T688" t="str">
            <v>..</v>
          </cell>
          <cell r="U688" t="str">
            <v>..</v>
          </cell>
          <cell r="V688" t="str">
            <v>..</v>
          </cell>
          <cell r="W688" t="str">
            <v>..</v>
          </cell>
          <cell r="X688" t="str">
            <v>..</v>
          </cell>
          <cell r="Y688" t="str">
            <v>..</v>
          </cell>
          <cell r="Z688" t="str">
            <v>..</v>
          </cell>
          <cell r="AA688" t="str">
            <v>..</v>
          </cell>
          <cell r="AB688" t="str">
            <v>..</v>
          </cell>
          <cell r="AC688" t="str">
            <v>..</v>
          </cell>
          <cell r="AD688" t="str">
            <v>..</v>
          </cell>
          <cell r="AE688" t="str">
            <v>..</v>
          </cell>
          <cell r="AF688" t="str">
            <v>..</v>
          </cell>
          <cell r="AG688">
            <v>3327.5849661382849</v>
          </cell>
          <cell r="AH688">
            <v>3209.4113552039339</v>
          </cell>
          <cell r="AI688">
            <v>3689.4171658572382</v>
          </cell>
          <cell r="AJ688">
            <v>3809.2567576687443</v>
          </cell>
          <cell r="AK688">
            <v>4246.9156875291665</v>
          </cell>
          <cell r="AL688">
            <v>4341.05</v>
          </cell>
          <cell r="AM688">
            <v>4341.05</v>
          </cell>
          <cell r="AN688">
            <v>4341.05</v>
          </cell>
          <cell r="AO688">
            <v>4341.05</v>
          </cell>
          <cell r="AP688">
            <v>4341.05</v>
          </cell>
          <cell r="AQ688">
            <v>4341.05</v>
          </cell>
          <cell r="AR688">
            <v>4341.05</v>
          </cell>
          <cell r="AS688">
            <v>4341.05</v>
          </cell>
          <cell r="AT688">
            <v>4341.05</v>
          </cell>
          <cell r="AU688">
            <v>4341.05</v>
          </cell>
        </row>
        <row r="689">
          <cell r="B689" t="str">
            <v>2nd tier tariff for non-NAFTA imports;MXN/t</v>
          </cell>
          <cell r="C689" t="str">
            <v>Scalar TS</v>
          </cell>
          <cell r="D689" t="str">
            <v>..</v>
          </cell>
          <cell r="E689" t="str">
            <v>..</v>
          </cell>
          <cell r="F689" t="str">
            <v>..</v>
          </cell>
          <cell r="G689" t="str">
            <v>..</v>
          </cell>
          <cell r="H689" t="str">
            <v>..</v>
          </cell>
          <cell r="I689" t="str">
            <v>..</v>
          </cell>
          <cell r="J689" t="str">
            <v>..</v>
          </cell>
          <cell r="K689" t="str">
            <v>..</v>
          </cell>
          <cell r="L689" t="str">
            <v>..</v>
          </cell>
          <cell r="M689" t="str">
            <v>..</v>
          </cell>
          <cell r="N689" t="str">
            <v>..</v>
          </cell>
          <cell r="O689" t="str">
            <v>..</v>
          </cell>
          <cell r="P689" t="str">
            <v>..</v>
          </cell>
          <cell r="Q689" t="str">
            <v>..</v>
          </cell>
          <cell r="R689" t="str">
            <v>..</v>
          </cell>
          <cell r="S689" t="str">
            <v>..</v>
          </cell>
          <cell r="T689" t="str">
            <v>..</v>
          </cell>
          <cell r="U689" t="str">
            <v>..</v>
          </cell>
          <cell r="V689" t="str">
            <v>..</v>
          </cell>
          <cell r="W689" t="str">
            <v>..</v>
          </cell>
          <cell r="X689" t="str">
            <v>..</v>
          </cell>
          <cell r="Y689" t="str">
            <v>..</v>
          </cell>
          <cell r="Z689" t="str">
            <v>..</v>
          </cell>
          <cell r="AA689" t="str">
            <v>..</v>
          </cell>
          <cell r="AB689" t="str">
            <v>..</v>
          </cell>
          <cell r="AC689" t="str">
            <v>..</v>
          </cell>
          <cell r="AD689" t="str">
            <v>..</v>
          </cell>
          <cell r="AE689" t="str">
            <v>..</v>
          </cell>
          <cell r="AF689" t="str">
            <v>..</v>
          </cell>
          <cell r="AG689">
            <v>3517.1158297681291</v>
          </cell>
          <cell r="AH689">
            <v>3376.1634871169772</v>
          </cell>
          <cell r="AI689">
            <v>3689.4171658572382</v>
          </cell>
          <cell r="AJ689">
            <v>3809.2567576687443</v>
          </cell>
          <cell r="AK689">
            <v>4246.9156875291665</v>
          </cell>
          <cell r="AL689">
            <v>4341.05</v>
          </cell>
          <cell r="AM689">
            <v>4341.05</v>
          </cell>
          <cell r="AN689">
            <v>4341.05</v>
          </cell>
          <cell r="AO689">
            <v>4341.05</v>
          </cell>
          <cell r="AP689">
            <v>4341.05</v>
          </cell>
          <cell r="AQ689">
            <v>4341.05</v>
          </cell>
          <cell r="AR689">
            <v>4341.05</v>
          </cell>
          <cell r="AS689">
            <v>4341.05</v>
          </cell>
          <cell r="AT689">
            <v>4341.05</v>
          </cell>
          <cell r="AU689">
            <v>4341.05</v>
          </cell>
        </row>
        <row r="761">
          <cell r="B761" t="str">
            <v>Sugar tariff rate quota;kt</v>
          </cell>
          <cell r="C761" t="str">
            <v>Scalar TS</v>
          </cell>
          <cell r="D761" t="str">
            <v>..</v>
          </cell>
          <cell r="E761" t="str">
            <v>..</v>
          </cell>
          <cell r="F761" t="str">
            <v>..</v>
          </cell>
          <cell r="G761" t="str">
            <v>..</v>
          </cell>
          <cell r="H761" t="str">
            <v>..</v>
          </cell>
          <cell r="I761" t="str">
            <v>..</v>
          </cell>
          <cell r="J761" t="str">
            <v>..</v>
          </cell>
          <cell r="K761" t="str">
            <v>..</v>
          </cell>
          <cell r="L761" t="str">
            <v>..</v>
          </cell>
          <cell r="M761" t="str">
            <v>..</v>
          </cell>
          <cell r="N761" t="str">
            <v>..</v>
          </cell>
          <cell r="O761" t="str">
            <v>..</v>
          </cell>
          <cell r="P761" t="str">
            <v>..</v>
          </cell>
          <cell r="Q761" t="str">
            <v>..</v>
          </cell>
          <cell r="R761" t="str">
            <v>..</v>
          </cell>
          <cell r="S761" t="str">
            <v>..</v>
          </cell>
          <cell r="T761" t="str">
            <v>..</v>
          </cell>
          <cell r="U761" t="str">
            <v>..</v>
          </cell>
          <cell r="V761" t="str">
            <v>..</v>
          </cell>
          <cell r="W761" t="str">
            <v>..</v>
          </cell>
          <cell r="X761" t="str">
            <v>..</v>
          </cell>
          <cell r="Y761" t="str">
            <v>..</v>
          </cell>
          <cell r="Z761" t="str">
            <v>..</v>
          </cell>
          <cell r="AA761" t="str">
            <v>..</v>
          </cell>
          <cell r="AB761" t="str">
            <v>..</v>
          </cell>
          <cell r="AC761" t="str">
            <v>..</v>
          </cell>
          <cell r="AD761" t="str">
            <v>..</v>
          </cell>
          <cell r="AE761" t="str">
            <v>..</v>
          </cell>
          <cell r="AF761" t="str">
            <v>..</v>
          </cell>
          <cell r="AG761" t="str">
            <v>..</v>
          </cell>
          <cell r="AH761">
            <v>3650</v>
          </cell>
          <cell r="AI761">
            <v>3650</v>
          </cell>
          <cell r="AJ761">
            <v>3650</v>
          </cell>
          <cell r="AK761">
            <v>3950</v>
          </cell>
          <cell r="AL761">
            <v>0</v>
          </cell>
          <cell r="AM761">
            <v>0</v>
          </cell>
          <cell r="AN761">
            <v>0</v>
          </cell>
          <cell r="AO761">
            <v>0</v>
          </cell>
          <cell r="AP761">
            <v>0</v>
          </cell>
          <cell r="AQ761">
            <v>0</v>
          </cell>
          <cell r="AR761">
            <v>0</v>
          </cell>
          <cell r="AS761">
            <v>0</v>
          </cell>
          <cell r="AT761">
            <v>0</v>
          </cell>
          <cell r="AU761">
            <v>0</v>
          </cell>
        </row>
        <row r="763">
          <cell r="B763" t="str">
            <v>Raw sugar tariff ;decimal;calculation</v>
          </cell>
          <cell r="C763" t="str">
            <v>Scalar TS</v>
          </cell>
          <cell r="D763" t="str">
            <v>..</v>
          </cell>
          <cell r="E763" t="str">
            <v>..</v>
          </cell>
          <cell r="F763" t="str">
            <v>..</v>
          </cell>
          <cell r="G763" t="str">
            <v>..</v>
          </cell>
          <cell r="H763" t="str">
            <v>..</v>
          </cell>
          <cell r="I763" t="str">
            <v>..</v>
          </cell>
          <cell r="J763" t="str">
            <v>..</v>
          </cell>
          <cell r="K763" t="str">
            <v>..</v>
          </cell>
          <cell r="L763" t="str">
            <v>..</v>
          </cell>
          <cell r="M763" t="str">
            <v>..</v>
          </cell>
          <cell r="N763" t="str">
            <v>..</v>
          </cell>
          <cell r="O763" t="str">
            <v>..</v>
          </cell>
          <cell r="P763" t="str">
            <v>..</v>
          </cell>
          <cell r="Q763" t="str">
            <v>..</v>
          </cell>
          <cell r="R763" t="str">
            <v>..</v>
          </cell>
          <cell r="S763" t="str">
            <v>..</v>
          </cell>
          <cell r="T763" t="str">
            <v>..</v>
          </cell>
          <cell r="U763" t="str">
            <v>..</v>
          </cell>
          <cell r="V763" t="str">
            <v>..</v>
          </cell>
          <cell r="W763" t="str">
            <v>..</v>
          </cell>
          <cell r="X763" t="str">
            <v>..</v>
          </cell>
          <cell r="Y763" t="str">
            <v>..</v>
          </cell>
          <cell r="Z763" t="str">
            <v>..</v>
          </cell>
          <cell r="AA763" t="str">
            <v>..</v>
          </cell>
          <cell r="AB763" t="str">
            <v>..</v>
          </cell>
          <cell r="AC763">
            <v>7.05</v>
          </cell>
          <cell r="AD763">
            <v>6.6</v>
          </cell>
          <cell r="AE763">
            <v>6.15</v>
          </cell>
          <cell r="AF763">
            <v>5.7</v>
          </cell>
          <cell r="AG763">
            <v>5.25</v>
          </cell>
          <cell r="AH763">
            <v>40</v>
          </cell>
          <cell r="AI763">
            <v>40</v>
          </cell>
          <cell r="AJ763">
            <v>60</v>
          </cell>
          <cell r="AK763">
            <v>114.34180057234933</v>
          </cell>
          <cell r="AL763">
            <v>153.64274150026984</v>
          </cell>
          <cell r="AM763">
            <v>108.88888888888887</v>
          </cell>
          <cell r="AN763">
            <v>147.89029535864978</v>
          </cell>
          <cell r="AO763">
            <v>146.97845507094061</v>
          </cell>
          <cell r="AP763">
            <v>168.57142857142858</v>
          </cell>
          <cell r="AQ763">
            <v>154.05405405405406</v>
          </cell>
          <cell r="AR763">
            <v>123.70299857210848</v>
          </cell>
          <cell r="AS763">
            <v>159.95575221238937</v>
          </cell>
          <cell r="AT763">
            <v>143.05785397497849</v>
          </cell>
          <cell r="AU763">
            <v>133.4016653953725</v>
          </cell>
        </row>
        <row r="767">
          <cell r="B767" t="str">
            <v>White sugar tariff ;decimal</v>
          </cell>
          <cell r="C767" t="str">
            <v>Scalar TS</v>
          </cell>
          <cell r="D767" t="str">
            <v>..</v>
          </cell>
          <cell r="E767" t="str">
            <v>..</v>
          </cell>
          <cell r="F767" t="str">
            <v>..</v>
          </cell>
          <cell r="G767" t="str">
            <v>..</v>
          </cell>
          <cell r="H767" t="str">
            <v>..</v>
          </cell>
          <cell r="I767" t="str">
            <v>..</v>
          </cell>
          <cell r="J767" t="str">
            <v>..</v>
          </cell>
          <cell r="K767" t="str">
            <v>..</v>
          </cell>
          <cell r="L767" t="str">
            <v>..</v>
          </cell>
          <cell r="M767" t="str">
            <v>..</v>
          </cell>
          <cell r="N767" t="str">
            <v>..</v>
          </cell>
          <cell r="O767" t="str">
            <v>..</v>
          </cell>
          <cell r="P767" t="str">
            <v>..</v>
          </cell>
          <cell r="Q767" t="str">
            <v>..</v>
          </cell>
          <cell r="R767" t="str">
            <v>..</v>
          </cell>
          <cell r="S767" t="str">
            <v>..</v>
          </cell>
          <cell r="T767" t="str">
            <v>..</v>
          </cell>
          <cell r="U767" t="str">
            <v>..</v>
          </cell>
          <cell r="V767" t="str">
            <v>..</v>
          </cell>
          <cell r="W767" t="str">
            <v>..</v>
          </cell>
          <cell r="X767" t="str">
            <v>..</v>
          </cell>
          <cell r="Y767" t="str">
            <v>..</v>
          </cell>
          <cell r="Z767" t="str">
            <v>..</v>
          </cell>
          <cell r="AA767" t="str">
            <v>..</v>
          </cell>
          <cell r="AB767" t="str">
            <v>..</v>
          </cell>
          <cell r="AC767">
            <v>28.2</v>
          </cell>
          <cell r="AD767">
            <v>26.4</v>
          </cell>
          <cell r="AE767">
            <v>24.6</v>
          </cell>
          <cell r="AF767">
            <v>22.8</v>
          </cell>
          <cell r="AG767">
            <v>21</v>
          </cell>
          <cell r="AH767">
            <v>40</v>
          </cell>
          <cell r="AI767">
            <v>40</v>
          </cell>
          <cell r="AJ767">
            <v>50</v>
          </cell>
          <cell r="AK767">
            <v>108.49361230295867</v>
          </cell>
          <cell r="AL767">
            <v>144.19867366537068</v>
          </cell>
          <cell r="AM767">
            <v>106.43166679698727</v>
          </cell>
          <cell r="AN767">
            <v>139.98121553206369</v>
          </cell>
          <cell r="AO767">
            <v>139.42537285078103</v>
          </cell>
          <cell r="AP767">
            <v>157.66123405114305</v>
          </cell>
          <cell r="AQ767">
            <v>146.18253282655019</v>
          </cell>
          <cell r="AR767">
            <v>120.215761564771</v>
          </cell>
          <cell r="AS767">
            <v>151.02188104800501</v>
          </cell>
          <cell r="AT767">
            <v>137.33863106309929</v>
          </cell>
          <cell r="AU767">
            <v>129.65563696901498</v>
          </cell>
        </row>
        <row r="908">
          <cell r="B908" t="str">
            <v>Raw sugar loan rate;USD/t;USDA</v>
          </cell>
          <cell r="C908" t="str">
            <v>Scalar TS</v>
          </cell>
          <cell r="D908">
            <v>396.83159999999998</v>
          </cell>
          <cell r="E908">
            <v>396.83159999999998</v>
          </cell>
          <cell r="F908">
            <v>396.83159999999998</v>
          </cell>
          <cell r="G908">
            <v>396.83159999999998</v>
          </cell>
          <cell r="H908">
            <v>396.83159999999998</v>
          </cell>
          <cell r="I908">
            <v>396.83159999999998</v>
          </cell>
          <cell r="J908">
            <v>396.83159999999998</v>
          </cell>
          <cell r="K908">
            <v>396.83159999999998</v>
          </cell>
          <cell r="L908">
            <v>396.83159999999998</v>
          </cell>
          <cell r="M908">
            <v>396.83159999999998</v>
          </cell>
          <cell r="N908">
            <v>396.83159999999998</v>
          </cell>
          <cell r="O908">
            <v>396.83159999999998</v>
          </cell>
          <cell r="P908">
            <v>396.83159999999998</v>
          </cell>
          <cell r="Q908">
            <v>396.83159999999998</v>
          </cell>
          <cell r="R908">
            <v>396.83159999999998</v>
          </cell>
          <cell r="S908">
            <v>396.83159999999998</v>
          </cell>
          <cell r="T908">
            <v>396.83159999999998</v>
          </cell>
          <cell r="U908">
            <v>396.83159999999998</v>
          </cell>
          <cell r="V908">
            <v>396.83159999999998</v>
          </cell>
          <cell r="W908">
            <v>396.83159999999998</v>
          </cell>
          <cell r="X908">
            <v>396.83159999999998</v>
          </cell>
          <cell r="Y908">
            <v>396.83159999999998</v>
          </cell>
          <cell r="Z908">
            <v>396.83159999999998</v>
          </cell>
          <cell r="AA908">
            <v>396.83159999999998</v>
          </cell>
          <cell r="AB908">
            <v>396.83159999999998</v>
          </cell>
          <cell r="AC908">
            <v>396.83159999999998</v>
          </cell>
          <cell r="AD908">
            <v>396.83159999999998</v>
          </cell>
          <cell r="AE908">
            <v>396.83159999999998</v>
          </cell>
          <cell r="AF908">
            <v>396.83159999999998</v>
          </cell>
          <cell r="AG908">
            <v>396.83159999999998</v>
          </cell>
          <cell r="AH908">
            <v>396.83159999999998</v>
          </cell>
          <cell r="AI908">
            <v>396.83159999999998</v>
          </cell>
          <cell r="AJ908">
            <v>396.83159999999998</v>
          </cell>
          <cell r="AK908">
            <v>396.83159999999998</v>
          </cell>
          <cell r="AL908">
            <v>396.83159999999998</v>
          </cell>
          <cell r="AM908">
            <v>396.83159999999998</v>
          </cell>
          <cell r="AN908">
            <v>396.83159999999998</v>
          </cell>
          <cell r="AO908">
            <v>396.83159999999998</v>
          </cell>
          <cell r="AP908">
            <v>396.83159999999998</v>
          </cell>
          <cell r="AQ908">
            <v>396.83159999999998</v>
          </cell>
          <cell r="AR908">
            <v>396.83159999999998</v>
          </cell>
          <cell r="AS908">
            <v>396.83159999999998</v>
          </cell>
          <cell r="AT908">
            <v>396.83159999999998</v>
          </cell>
          <cell r="AU908">
            <v>396.83159999999998</v>
          </cell>
        </row>
        <row r="910">
          <cell r="B910" t="str">
            <v>White sugar beet loan rate;USD/t;USDA</v>
          </cell>
          <cell r="C910" t="str">
            <v>Scalar TS</v>
          </cell>
          <cell r="D910">
            <v>504.85797999999994</v>
          </cell>
          <cell r="E910">
            <v>504.85797999999994</v>
          </cell>
          <cell r="F910">
            <v>504.85797999999994</v>
          </cell>
          <cell r="G910">
            <v>504.85797999999994</v>
          </cell>
          <cell r="H910">
            <v>504.85797999999994</v>
          </cell>
          <cell r="I910">
            <v>504.85797999999994</v>
          </cell>
          <cell r="J910">
            <v>504.85797999999994</v>
          </cell>
          <cell r="K910">
            <v>504.85797999999994</v>
          </cell>
          <cell r="L910">
            <v>504.85797999999994</v>
          </cell>
          <cell r="M910">
            <v>504.85797999999994</v>
          </cell>
          <cell r="N910">
            <v>504.85797999999994</v>
          </cell>
          <cell r="O910">
            <v>504.85797999999994</v>
          </cell>
          <cell r="P910">
            <v>504.85797999999994</v>
          </cell>
          <cell r="Q910">
            <v>504.85797999999994</v>
          </cell>
          <cell r="R910">
            <v>504.85797999999994</v>
          </cell>
          <cell r="S910">
            <v>504.85797999999994</v>
          </cell>
          <cell r="T910">
            <v>504.85797999999994</v>
          </cell>
          <cell r="U910">
            <v>504.85797999999994</v>
          </cell>
          <cell r="V910">
            <v>504.85797999999994</v>
          </cell>
          <cell r="W910">
            <v>504.85797999999994</v>
          </cell>
          <cell r="X910">
            <v>504.85797999999994</v>
          </cell>
          <cell r="Y910">
            <v>504.85797999999994</v>
          </cell>
          <cell r="Z910">
            <v>504.85797999999994</v>
          </cell>
          <cell r="AA910">
            <v>504.85797999999994</v>
          </cell>
          <cell r="AB910">
            <v>504.85797999999994</v>
          </cell>
          <cell r="AC910">
            <v>504.85797999999994</v>
          </cell>
          <cell r="AD910">
            <v>504.85797999999994</v>
          </cell>
          <cell r="AE910">
            <v>504.85797999999994</v>
          </cell>
          <cell r="AF910">
            <v>504.85797999999994</v>
          </cell>
          <cell r="AG910">
            <v>504.85797999999994</v>
          </cell>
          <cell r="AH910">
            <v>504.85797999999994</v>
          </cell>
          <cell r="AI910">
            <v>504.85797999999994</v>
          </cell>
          <cell r="AJ910">
            <v>504.85797999999994</v>
          </cell>
          <cell r="AK910">
            <v>504.85797999999994</v>
          </cell>
          <cell r="AL910">
            <v>504.85797999999994</v>
          </cell>
          <cell r="AM910">
            <v>504.85797999999994</v>
          </cell>
          <cell r="AN910">
            <v>504.85797999999994</v>
          </cell>
          <cell r="AO910">
            <v>504.85797999999994</v>
          </cell>
          <cell r="AP910">
            <v>504.85797999999994</v>
          </cell>
          <cell r="AQ910">
            <v>504.85797999999994</v>
          </cell>
          <cell r="AR910">
            <v>504.85797999999994</v>
          </cell>
          <cell r="AS910">
            <v>504.85797999999994</v>
          </cell>
          <cell r="AT910">
            <v>504.85797999999994</v>
          </cell>
          <cell r="AU910">
            <v>504.85797999999994</v>
          </cell>
        </row>
        <row r="927">
          <cell r="B927" t="str">
            <v>Sugar import quota;kt</v>
          </cell>
          <cell r="C927" t="str">
            <v>Scalar TS</v>
          </cell>
          <cell r="D927" t="str">
            <v>..</v>
          </cell>
          <cell r="E927" t="str">
            <v>..</v>
          </cell>
          <cell r="F927" t="str">
            <v>..</v>
          </cell>
          <cell r="G927" t="str">
            <v>..</v>
          </cell>
          <cell r="H927" t="str">
            <v>..</v>
          </cell>
          <cell r="I927" t="str">
            <v>..</v>
          </cell>
          <cell r="J927" t="str">
            <v>..</v>
          </cell>
          <cell r="K927" t="str">
            <v>..</v>
          </cell>
          <cell r="L927" t="str">
            <v>..</v>
          </cell>
          <cell r="M927" t="str">
            <v>..</v>
          </cell>
          <cell r="N927" t="str">
            <v>..</v>
          </cell>
          <cell r="O927" t="str">
            <v>..</v>
          </cell>
          <cell r="P927" t="str">
            <v>..</v>
          </cell>
          <cell r="Q927" t="str">
            <v>..</v>
          </cell>
          <cell r="R927" t="str">
            <v>..</v>
          </cell>
          <cell r="S927" t="str">
            <v>..</v>
          </cell>
          <cell r="T927" t="str">
            <v>..</v>
          </cell>
          <cell r="U927" t="str">
            <v>..</v>
          </cell>
          <cell r="V927" t="str">
            <v>..</v>
          </cell>
          <cell r="W927" t="str">
            <v>..</v>
          </cell>
          <cell r="X927">
            <v>1383.3</v>
          </cell>
          <cell r="Y927">
            <v>1383.3443200106967</v>
          </cell>
          <cell r="Z927">
            <v>1195.3366666666664</v>
          </cell>
          <cell r="AA927">
            <v>1195.3366666666664</v>
          </cell>
          <cell r="AB927">
            <v>1195.3366666666664</v>
          </cell>
          <cell r="AC927">
            <v>2167.19</v>
          </cell>
          <cell r="AD927">
            <v>2097.1210000000001</v>
          </cell>
          <cell r="AE927">
            <v>1600</v>
          </cell>
          <cell r="AF927">
            <v>1164.9369999999999</v>
          </cell>
          <cell r="AG927">
            <v>1135</v>
          </cell>
          <cell r="AH927">
            <v>1139.1949999999999</v>
          </cell>
          <cell r="AI927">
            <v>1139.1949999999999</v>
          </cell>
          <cell r="AJ927">
            <v>1139.1949999999999</v>
          </cell>
          <cell r="AK927">
            <v>1139.1949999999999</v>
          </cell>
          <cell r="AL927">
            <v>1139.1949999999999</v>
          </cell>
          <cell r="AM927">
            <v>1139.1949999999999</v>
          </cell>
          <cell r="AN927">
            <v>1139.1949999999999</v>
          </cell>
          <cell r="AO927">
            <v>1139.1949999999999</v>
          </cell>
          <cell r="AP927">
            <v>1139.1949999999999</v>
          </cell>
          <cell r="AQ927">
            <v>1139.1949999999999</v>
          </cell>
          <cell r="AR927">
            <v>1139.1949999999999</v>
          </cell>
          <cell r="AS927">
            <v>1139.1949999999999</v>
          </cell>
          <cell r="AT927">
            <v>1139.1949999999999</v>
          </cell>
          <cell r="AU927">
            <v>1139.1949999999999</v>
          </cell>
        </row>
        <row r="928">
          <cell r="B928" t="str">
            <v>White sugar tariff rate quota</v>
          </cell>
          <cell r="C928" t="str">
            <v>Scalar TS</v>
          </cell>
          <cell r="D928" t="str">
            <v>..</v>
          </cell>
          <cell r="E928" t="str">
            <v>..</v>
          </cell>
          <cell r="F928" t="str">
            <v>..</v>
          </cell>
          <cell r="G928" t="str">
            <v>..</v>
          </cell>
          <cell r="H928" t="str">
            <v>..</v>
          </cell>
          <cell r="I928" t="str">
            <v>..</v>
          </cell>
          <cell r="J928" t="str">
            <v>..</v>
          </cell>
          <cell r="K928" t="str">
            <v>..</v>
          </cell>
          <cell r="L928" t="str">
            <v>..</v>
          </cell>
          <cell r="M928" t="str">
            <v>..</v>
          </cell>
          <cell r="N928" t="str">
            <v>..</v>
          </cell>
          <cell r="O928" t="str">
            <v>..</v>
          </cell>
          <cell r="P928" t="str">
            <v>..</v>
          </cell>
          <cell r="Q928" t="str">
            <v>..</v>
          </cell>
          <cell r="R928" t="str">
            <v>..</v>
          </cell>
          <cell r="S928" t="str">
            <v>..</v>
          </cell>
          <cell r="T928" t="str">
            <v>..</v>
          </cell>
          <cell r="U928" t="str">
            <v>..</v>
          </cell>
          <cell r="V928">
            <v>23</v>
          </cell>
          <cell r="W928">
            <v>22</v>
          </cell>
          <cell r="X928">
            <v>22</v>
          </cell>
          <cell r="Y928">
            <v>22</v>
          </cell>
          <cell r="Z928">
            <v>22</v>
          </cell>
          <cell r="AA928">
            <v>22</v>
          </cell>
          <cell r="AB928">
            <v>22</v>
          </cell>
          <cell r="AC928">
            <v>22</v>
          </cell>
          <cell r="AD928">
            <v>22</v>
          </cell>
          <cell r="AE928">
            <v>22</v>
          </cell>
          <cell r="AF928">
            <v>22</v>
          </cell>
          <cell r="AG928">
            <v>22</v>
          </cell>
          <cell r="AH928">
            <v>22</v>
          </cell>
          <cell r="AI928">
            <v>22</v>
          </cell>
          <cell r="AJ928">
            <v>22</v>
          </cell>
          <cell r="AK928">
            <v>22</v>
          </cell>
          <cell r="AL928">
            <v>22</v>
          </cell>
          <cell r="AM928">
            <v>22</v>
          </cell>
          <cell r="AN928">
            <v>22</v>
          </cell>
          <cell r="AO928">
            <v>22</v>
          </cell>
          <cell r="AP928">
            <v>22</v>
          </cell>
          <cell r="AQ928">
            <v>22</v>
          </cell>
          <cell r="AR928">
            <v>22</v>
          </cell>
          <cell r="AS928">
            <v>22</v>
          </cell>
          <cell r="AT928">
            <v>22</v>
          </cell>
          <cell r="AU928">
            <v>22</v>
          </cell>
        </row>
        <row r="942">
          <cell r="B942" t="str">
            <v>Raw sugar over quota tariff;USD/t</v>
          </cell>
          <cell r="C942" t="str">
            <v>Scalar TS</v>
          </cell>
          <cell r="D942" t="str">
            <v>..</v>
          </cell>
          <cell r="E942" t="str">
            <v>..</v>
          </cell>
          <cell r="F942" t="str">
            <v>..</v>
          </cell>
          <cell r="G942" t="str">
            <v>..</v>
          </cell>
          <cell r="H942" t="str">
            <v>..</v>
          </cell>
          <cell r="I942" t="str">
            <v>..</v>
          </cell>
          <cell r="J942" t="str">
            <v>..</v>
          </cell>
          <cell r="K942" t="str">
            <v>..</v>
          </cell>
          <cell r="L942" t="str">
            <v>..</v>
          </cell>
          <cell r="M942" t="str">
            <v>..</v>
          </cell>
          <cell r="N942" t="str">
            <v>..</v>
          </cell>
          <cell r="O942" t="str">
            <v>..</v>
          </cell>
          <cell r="P942" t="str">
            <v>..</v>
          </cell>
          <cell r="Q942" t="str">
            <v>..</v>
          </cell>
          <cell r="R942" t="str">
            <v>..</v>
          </cell>
          <cell r="S942" t="str">
            <v>..</v>
          </cell>
          <cell r="T942" t="str">
            <v>..</v>
          </cell>
          <cell r="U942" t="str">
            <v>..</v>
          </cell>
          <cell r="V942" t="str">
            <v>..</v>
          </cell>
          <cell r="W942" t="str">
            <v>..</v>
          </cell>
          <cell r="X942">
            <v>398.59529599999996</v>
          </cell>
          <cell r="Y942">
            <v>398.59529599999996</v>
          </cell>
          <cell r="Z942">
            <v>398.59529599999996</v>
          </cell>
          <cell r="AA942">
            <v>398.59529599999996</v>
          </cell>
          <cell r="AB942">
            <v>398.59529599999996</v>
          </cell>
          <cell r="AC942">
            <v>388.45404400000001</v>
          </cell>
          <cell r="AD942">
            <v>378.533254</v>
          </cell>
          <cell r="AE942">
            <v>368.61246399999993</v>
          </cell>
          <cell r="AF942">
            <v>358.69167399999998</v>
          </cell>
          <cell r="AG942">
            <v>348.77088399999997</v>
          </cell>
          <cell r="AH942">
            <v>338.62963199999996</v>
          </cell>
          <cell r="AI942">
            <v>338.62963199999996</v>
          </cell>
          <cell r="AJ942">
            <v>338.62963199999996</v>
          </cell>
          <cell r="AK942">
            <v>338.62963199999996</v>
          </cell>
          <cell r="AL942">
            <v>338.62963199999996</v>
          </cell>
          <cell r="AM942">
            <v>338.62963199999996</v>
          </cell>
          <cell r="AN942">
            <v>338.62963199999996</v>
          </cell>
          <cell r="AO942">
            <v>338.62963199999996</v>
          </cell>
          <cell r="AP942">
            <v>338.62963199999996</v>
          </cell>
          <cell r="AQ942">
            <v>338.62963199999996</v>
          </cell>
          <cell r="AR942">
            <v>338.62963199999996</v>
          </cell>
          <cell r="AS942">
            <v>338.62963199999996</v>
          </cell>
          <cell r="AT942">
            <v>338.62963199999996</v>
          </cell>
          <cell r="AU942">
            <v>338.62963199999996</v>
          </cell>
        </row>
        <row r="948">
          <cell r="B948" t="str">
            <v>White sugar high tier tariff , over quota</v>
          </cell>
          <cell r="C948" t="str">
            <v>Scalar TS</v>
          </cell>
          <cell r="D948" t="str">
            <v>..</v>
          </cell>
          <cell r="E948" t="str">
            <v>..</v>
          </cell>
          <cell r="F948" t="str">
            <v>..</v>
          </cell>
          <cell r="G948" t="str">
            <v>..</v>
          </cell>
          <cell r="H948" t="str">
            <v>..</v>
          </cell>
          <cell r="I948" t="str">
            <v>..</v>
          </cell>
          <cell r="J948" t="str">
            <v>..</v>
          </cell>
          <cell r="K948" t="str">
            <v>..</v>
          </cell>
          <cell r="L948" t="str">
            <v>..</v>
          </cell>
          <cell r="M948" t="str">
            <v>..</v>
          </cell>
          <cell r="N948" t="str">
            <v>..</v>
          </cell>
          <cell r="O948" t="str">
            <v>..</v>
          </cell>
          <cell r="P948" t="str">
            <v>..</v>
          </cell>
          <cell r="Q948" t="str">
            <v>..</v>
          </cell>
          <cell r="R948" t="str">
            <v>..</v>
          </cell>
          <cell r="S948" t="str">
            <v>..</v>
          </cell>
          <cell r="T948" t="str">
            <v>..</v>
          </cell>
          <cell r="U948" t="str">
            <v>..</v>
          </cell>
          <cell r="V948" t="str">
            <v>..</v>
          </cell>
          <cell r="W948" t="str">
            <v>..</v>
          </cell>
          <cell r="X948" t="str">
            <v>..</v>
          </cell>
          <cell r="Y948" t="str">
            <v>..</v>
          </cell>
          <cell r="Z948" t="str">
            <v>..</v>
          </cell>
          <cell r="AA948" t="str">
            <v>..</v>
          </cell>
          <cell r="AB948">
            <v>420.64149599999996</v>
          </cell>
          <cell r="AC948">
            <v>410.09606366666662</v>
          </cell>
          <cell r="AD948">
            <v>399.55063133333329</v>
          </cell>
          <cell r="AE948">
            <v>389.00519899999995</v>
          </cell>
          <cell r="AF948">
            <v>378.45976666666661</v>
          </cell>
          <cell r="AG948">
            <v>367.91433433333327</v>
          </cell>
          <cell r="AH948">
            <v>357.36890199999993</v>
          </cell>
          <cell r="AI948">
            <v>357.36890199999993</v>
          </cell>
          <cell r="AJ948">
            <v>357.36890199999993</v>
          </cell>
          <cell r="AK948">
            <v>357.36890199999993</v>
          </cell>
          <cell r="AL948">
            <v>357.36890199999993</v>
          </cell>
          <cell r="AM948">
            <v>357.36890199999993</v>
          </cell>
          <cell r="AN948">
            <v>357.36890199999993</v>
          </cell>
          <cell r="AO948">
            <v>357.36890199999993</v>
          </cell>
          <cell r="AP948">
            <v>357.36890199999993</v>
          </cell>
          <cell r="AQ948">
            <v>357.36890199999993</v>
          </cell>
          <cell r="AR948">
            <v>357.36890199999993</v>
          </cell>
          <cell r="AS948">
            <v>357.36890199999993</v>
          </cell>
          <cell r="AT948">
            <v>357.36890199999993</v>
          </cell>
          <cell r="AU948">
            <v>357.36890199999993</v>
          </cell>
        </row>
      </sheetData>
      <sheetData sheetId="1"/>
      <sheetData sheetId="2"/>
      <sheetData sheetId="3"/>
      <sheetData sheetId="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antità"/>
      <sheetName val="valori"/>
      <sheetName val="prezzi medi"/>
      <sheetName val="prova di indice base 2000"/>
      <sheetName val="prova di indice base 2005"/>
      <sheetName val="Foglio8"/>
      <sheetName val="Foglio9"/>
      <sheetName val="Foglio10"/>
      <sheetName val="Indice dei prezzi alla produzio"/>
      <sheetName val="Indice prezzi mezzi correnti"/>
      <sheetName val="Coltivazioni_allev_totale_mens"/>
      <sheetName val="Dettaglio indice dei costi"/>
      <sheetName val="Indici annuali e ragione scambi"/>
      <sheetName val="Macro1"/>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1">
          <cell r="A1" t="str">
            <v>Macro1</v>
          </cell>
          <cell r="B1" t="str">
            <v>Auto_Open</v>
          </cell>
        </row>
        <row r="8">
          <cell r="A8" t="str">
            <v>Macro2</v>
          </cell>
        </row>
        <row r="15">
          <cell r="A15" t="str">
            <v>Macro3</v>
          </cell>
        </row>
        <row r="22">
          <cell r="A22" t="str">
            <v>Macro4</v>
          </cell>
        </row>
        <row r="29">
          <cell r="A29" t="str">
            <v>Macro5</v>
          </cell>
        </row>
        <row r="59">
          <cell r="A59" t="str">
            <v>Recover</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sheetName val="Data"/>
      <sheetName val="Time"/>
      <sheetName val="Item"/>
      <sheetName val="Errors"/>
      <sheetName val="Cover"/>
      <sheetName val="Report"/>
      <sheetName val="Setup"/>
      <sheetName val="Cod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duzione agricola"/>
      <sheetName val="consumi intermedi"/>
      <sheetName val="valore aggiunto"/>
      <sheetName val="occupati in agric.,silv,pesca"/>
      <sheetName val="produttività del lavoro"/>
      <sheetName val="produttività del lavoro 2"/>
      <sheetName val="incidenza va agricoltura su pil"/>
      <sheetName val="produttività ind.alim."/>
      <sheetName val="spesa delle famiglie"/>
      <sheetName val="prezzi all'origine Ismea"/>
      <sheetName val="prezzi all'origine Ismea (2)"/>
      <sheetName val="prezzi al consumo Istat"/>
      <sheetName val="differenziali Calabria-Italia"/>
      <sheetName val="costo del lavoro (2)"/>
      <sheetName val="Bilancia commerciale generale"/>
      <sheetName val="Import ed export_agricoltura"/>
      <sheetName val="Import ed export_indust.aliment"/>
      <sheetName val="Bilancia commerc. x prodotto"/>
      <sheetName val="bilancia comm. x prodotto (2)"/>
      <sheetName val="bilancia comm. x prodotto (3)"/>
      <sheetName val="Specializzazione geografica"/>
      <sheetName val="Specializzazione geografica (2)"/>
      <sheetName val="Specializzazione settoriale"/>
      <sheetName val="Specializzazione settoriale (2)"/>
      <sheetName val="Occupati nell'ind.aliment."/>
      <sheetName val="valore aggiunto nell'ind.alim."/>
      <sheetName val="Az.con allev.xetà conduttore"/>
      <sheetName val="Az.con SAUxetà conduttore"/>
      <sheetName val="Az.x età condutt.It+europa"/>
      <sheetName val="Dimensione media agroalimentare"/>
      <sheetName val="Dimensione media az.agricole"/>
      <sheetName val="Imprese x forma giuridica"/>
      <sheetName val="imprese attive_ind.alim."/>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ow r="9">
          <cell r="A9" t="str">
            <v>Abruzzo</v>
          </cell>
          <cell r="B9">
            <v>2992</v>
          </cell>
        </row>
        <row r="10">
          <cell r="A10" t="str">
            <v>Basilicata</v>
          </cell>
          <cell r="B10">
            <v>1330</v>
          </cell>
        </row>
        <row r="11">
          <cell r="A11" t="str">
            <v>Calabria</v>
          </cell>
          <cell r="B11">
            <v>4893</v>
          </cell>
        </row>
        <row r="12">
          <cell r="A12" t="str">
            <v>Campania</v>
          </cell>
          <cell r="B12">
            <v>10778</v>
          </cell>
        </row>
        <row r="13">
          <cell r="A13" t="str">
            <v>Emilia Romagna</v>
          </cell>
          <cell r="B13">
            <v>9308</v>
          </cell>
        </row>
        <row r="14">
          <cell r="A14" t="str">
            <v>Friuli Venezia Giulia</v>
          </cell>
          <cell r="B14">
            <v>1786</v>
          </cell>
        </row>
        <row r="15">
          <cell r="A15" t="str">
            <v>Lazio</v>
          </cell>
          <cell r="B15">
            <v>6567</v>
          </cell>
        </row>
        <row r="16">
          <cell r="A16" t="str">
            <v>Liguria</v>
          </cell>
          <cell r="B16">
            <v>3273</v>
          </cell>
        </row>
        <row r="17">
          <cell r="A17" t="str">
            <v>Lombardia</v>
          </cell>
          <cell r="B17">
            <v>10395</v>
          </cell>
        </row>
        <row r="18">
          <cell r="A18" t="str">
            <v>Marche</v>
          </cell>
          <cell r="B18">
            <v>2699</v>
          </cell>
        </row>
        <row r="19">
          <cell r="A19" t="str">
            <v>Molise</v>
          </cell>
          <cell r="B19">
            <v>718</v>
          </cell>
        </row>
        <row r="20">
          <cell r="A20" t="str">
            <v>Piemonte</v>
          </cell>
          <cell r="B20">
            <v>6617</v>
          </cell>
        </row>
        <row r="21">
          <cell r="A21" t="str">
            <v>Puglia</v>
          </cell>
          <cell r="B21">
            <v>7221</v>
          </cell>
        </row>
        <row r="22">
          <cell r="A22" t="str">
            <v>Sardegna</v>
          </cell>
          <cell r="B22">
            <v>3087</v>
          </cell>
        </row>
        <row r="23">
          <cell r="A23" t="str">
            <v>Sicilia</v>
          </cell>
          <cell r="B23">
            <v>10965</v>
          </cell>
        </row>
        <row r="24">
          <cell r="A24" t="str">
            <v>Toscana</v>
          </cell>
          <cell r="B24">
            <v>5196</v>
          </cell>
        </row>
        <row r="25">
          <cell r="A25" t="str">
            <v>Trentino Alto Adige</v>
          </cell>
          <cell r="B25">
            <v>1091</v>
          </cell>
        </row>
        <row r="26">
          <cell r="A26" t="str">
            <v>Umbria</v>
          </cell>
          <cell r="B26">
            <v>1474</v>
          </cell>
        </row>
        <row r="27">
          <cell r="A27" t="str">
            <v>Valle d'Aosta</v>
          </cell>
          <cell r="B27">
            <v>242</v>
          </cell>
        </row>
        <row r="28">
          <cell r="A28" t="str">
            <v>Veneto</v>
          </cell>
          <cell r="B28">
            <v>6490</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TABB"/>
      <sheetName val="TEXT"/>
    </sheetNames>
    <sheetDataSet>
      <sheetData sheetId="0"/>
      <sheetData sheetId="1"/>
      <sheetData sheetId="2">
        <row r="1">
          <cell r="B1">
            <v>3</v>
          </cell>
        </row>
        <row r="4">
          <cell r="A4">
            <v>1</v>
          </cell>
          <cell r="B4" t="str">
            <v>Tableau B</v>
          </cell>
          <cell r="C4" t="str">
            <v>Table B</v>
          </cell>
          <cell r="D4" t="str">
            <v>Tabelle B</v>
          </cell>
          <cell r="E4" t="str">
            <v>Tabella B</v>
          </cell>
          <cell r="F4" t="str">
            <v>Cuadro B</v>
          </cell>
        </row>
        <row r="5">
          <cell r="A5">
            <v>2</v>
          </cell>
          <cell r="B5" t="str">
            <v>Production annuelle et utilisation du lait</v>
          </cell>
          <cell r="C5" t="str">
            <v>Annual production and utilisation of milk</v>
          </cell>
          <cell r="D5" t="str">
            <v>Jährliche Erzeugung und Verwendung von Milch</v>
          </cell>
          <cell r="F5" t="str">
            <v>PRODUCCION ANUAL Y DESTINOS DE LA LECHE</v>
          </cell>
        </row>
        <row r="6">
          <cell r="A6">
            <v>3</v>
          </cell>
          <cell r="B6" t="str">
            <v>(tous les laits) dans les laiteries</v>
          </cell>
          <cell r="C6" t="str">
            <v>(all milk) in dairies</v>
          </cell>
          <cell r="D6" t="str">
            <v>(alle Milcharten) in den Molkereien</v>
          </cell>
          <cell r="F6" t="str">
            <v>(TODAS LAS CLASES DE LECHE) EN LAS INDUSTRIAS LACTEAS</v>
          </cell>
        </row>
        <row r="7">
          <cell r="A7">
            <v>4</v>
          </cell>
          <cell r="B7" t="str">
            <v>Pays :</v>
          </cell>
          <cell r="C7" t="str">
            <v>Country:</v>
          </cell>
          <cell r="D7" t="str">
            <v>Staat :</v>
          </cell>
          <cell r="E7">
            <v>0</v>
          </cell>
          <cell r="F7" t="str">
            <v>País:</v>
          </cell>
        </row>
        <row r="8">
          <cell r="A8">
            <v>5</v>
          </cell>
          <cell r="B8" t="str">
            <v>Année :</v>
          </cell>
          <cell r="C8" t="str">
            <v>Year :</v>
          </cell>
          <cell r="D8" t="str">
            <v>Jahr :</v>
          </cell>
          <cell r="F8" t="str">
            <v>Año:</v>
          </cell>
        </row>
        <row r="9">
          <cell r="A9">
            <v>6</v>
          </cell>
          <cell r="B9" t="str">
            <v>Disponibilités</v>
          </cell>
          <cell r="C9" t="str">
            <v>Availabilities</v>
          </cell>
          <cell r="D9" t="str">
            <v>Anfall</v>
          </cell>
          <cell r="F9" t="str">
            <v>DISPONIBILIDADES</v>
          </cell>
        </row>
        <row r="10">
          <cell r="A10">
            <v>7</v>
          </cell>
          <cell r="B10" t="str">
            <v>Quantités</v>
          </cell>
          <cell r="C10" t="str">
            <v>Quantities</v>
          </cell>
          <cell r="D10" t="str">
            <v>Menge</v>
          </cell>
          <cell r="F10" t="str">
            <v>Producción</v>
          </cell>
        </row>
        <row r="11">
          <cell r="A11">
            <v>8</v>
          </cell>
          <cell r="B11" t="str">
            <v>Matières</v>
          </cell>
          <cell r="C11" t="str">
            <v>Milk Fat</v>
          </cell>
          <cell r="D11" t="str">
            <v>Fettmenge</v>
          </cell>
          <cell r="F11" t="str">
            <v>Materia grasa</v>
          </cell>
        </row>
        <row r="12">
          <cell r="A12">
            <v>9</v>
          </cell>
          <cell r="B12" t="str">
            <v>grasses du lait</v>
          </cell>
          <cell r="C12" t="str">
            <v>Content</v>
          </cell>
          <cell r="D12" t="str">
            <v>der Milch</v>
          </cell>
          <cell r="F12" t="str">
            <v>de la leche</v>
          </cell>
        </row>
        <row r="13">
          <cell r="A13">
            <v>10</v>
          </cell>
          <cell r="B13" t="str">
            <v>Protéines</v>
          </cell>
          <cell r="C13" t="str">
            <v>Milk</v>
          </cell>
          <cell r="D13" t="str">
            <v>Proteinmenge</v>
          </cell>
          <cell r="F13" t="str">
            <v>Proteínas</v>
          </cell>
        </row>
        <row r="14">
          <cell r="A14">
            <v>11</v>
          </cell>
          <cell r="B14" t="str">
            <v>du lait</v>
          </cell>
          <cell r="C14" t="str">
            <v>Proteins</v>
          </cell>
          <cell r="D14" t="str">
            <v>der Milch</v>
          </cell>
          <cell r="F14" t="str">
            <v>de la leche</v>
          </cell>
        </row>
        <row r="15">
          <cell r="A15">
            <v>12</v>
          </cell>
          <cell r="B15" t="str">
            <v>Lait de vache collecté auprès des exploitations agricoles:</v>
          </cell>
          <cell r="C15" t="str">
            <v>Cows' milk collected from farms:</v>
          </cell>
          <cell r="D15" t="str">
            <v>Kuhmilchaufnahme bei den landwirtschaftlichen Betrieben:</v>
          </cell>
          <cell r="F15" t="str">
            <v>Leche de vaca recogida en explotaciones agrarias:</v>
          </cell>
        </row>
        <row r="16">
          <cell r="A16">
            <v>13</v>
          </cell>
          <cell r="B16" t="str">
            <v>Autres disponibilités collectées auprès des exploitations agricoles:</v>
          </cell>
          <cell r="C16" t="str">
            <v>Other availabilities collected:</v>
          </cell>
          <cell r="D16" t="str">
            <v>Sonstiges Aufkommen:</v>
          </cell>
          <cell r="F16" t="str">
            <v>Otras disponibilidades recogidas en explotaciones agrarias:</v>
          </cell>
        </row>
        <row r="17">
          <cell r="A17">
            <v>14</v>
          </cell>
          <cell r="B17" t="str">
            <v>Lait de brebis</v>
          </cell>
          <cell r="C17" t="str">
            <v>Ewes' milk</v>
          </cell>
          <cell r="D17" t="str">
            <v>Schafmilch</v>
          </cell>
          <cell r="F17" t="str">
            <v>Leche de oveja</v>
          </cell>
        </row>
        <row r="18">
          <cell r="A18">
            <v>15</v>
          </cell>
          <cell r="B18" t="str">
            <v>Lait de chèvre</v>
          </cell>
          <cell r="C18" t="str">
            <v>Goats' milk</v>
          </cell>
          <cell r="D18" t="str">
            <v>Ziegenmilch</v>
          </cell>
          <cell r="F18" t="str">
            <v>Leche de cabra</v>
          </cell>
        </row>
        <row r="19">
          <cell r="A19">
            <v>16</v>
          </cell>
          <cell r="B19" t="str">
            <v xml:space="preserve">Lait de buffionne </v>
          </cell>
          <cell r="C19" t="str">
            <v xml:space="preserve">Buffalo milk </v>
          </cell>
          <cell r="D19" t="str">
            <v>Büffelmilch</v>
          </cell>
          <cell r="F19" t="str">
            <v>Leche de búfala</v>
          </cell>
        </row>
        <row r="20">
          <cell r="A20">
            <v>17</v>
          </cell>
          <cell r="B20" t="str">
            <v>Crème</v>
          </cell>
          <cell r="C20" t="str">
            <v>Cream</v>
          </cell>
          <cell r="D20" t="str">
            <v>Sahne/Rahm</v>
          </cell>
          <cell r="F20" t="str">
            <v>Nata</v>
          </cell>
        </row>
        <row r="21">
          <cell r="A21">
            <v>18</v>
          </cell>
          <cell r="B21" t="str">
            <v>Lait écrémé et babeurre</v>
          </cell>
          <cell r="C21" t="str">
            <v>Skimmed milk and buttermilk</v>
          </cell>
          <cell r="D21" t="str">
            <v>Magermilch und Buttermilch</v>
          </cell>
          <cell r="F21" t="str">
            <v>Leche desnatada y mazada</v>
          </cell>
        </row>
        <row r="22">
          <cell r="A22">
            <v>19</v>
          </cell>
          <cell r="B22" t="str">
            <v>Autres produits (...à spécifier ...)</v>
          </cell>
          <cell r="C22" t="str">
            <v>Other products (...specify ...)</v>
          </cell>
          <cell r="D22" t="str">
            <v>Sonstige Produkte (...benennen ...)</v>
          </cell>
          <cell r="F22" t="str">
            <v>Otros productos (queso)</v>
          </cell>
        </row>
        <row r="23">
          <cell r="A23">
            <v>20</v>
          </cell>
          <cell r="B23" t="str">
            <v>Importations et arrivées communautaires en provenance des laiteries:</v>
          </cell>
          <cell r="C23" t="str">
            <v>Imports and intra-community arrivals from dairies outside the national territory:</v>
          </cell>
          <cell r="D23" t="str">
            <v>Einfuhren und Eingänge aus Mitgliedstaaten geliefert von Molkereien</v>
          </cell>
          <cell r="F23" t="str">
            <v>Importaciones y llegadas comunitarias procedentes de las industrias lácteas</v>
          </cell>
        </row>
        <row r="24">
          <cell r="A24">
            <v>21</v>
          </cell>
          <cell r="B24" t="str">
            <v>Lait entier, y compris lait cru</v>
          </cell>
          <cell r="C24" t="str">
            <v>Whole milk, including raw milk</v>
          </cell>
          <cell r="D24" t="str">
            <v>Vollmilch einschließlich Rohmilch</v>
          </cell>
          <cell r="F24" t="str">
            <v>Leche entera, incluida la leche cruda</v>
          </cell>
        </row>
        <row r="25">
          <cell r="A25">
            <v>22</v>
          </cell>
          <cell r="B25" t="str">
            <v>dont États membres</v>
          </cell>
          <cell r="C25" t="str">
            <v>Of which Member States</v>
          </cell>
          <cell r="D25" t="str">
            <v>darunter aus den Mitgliedstaaten</v>
          </cell>
          <cell r="F25" t="str">
            <v>Correspondiendo a Estados miembros</v>
          </cell>
        </row>
        <row r="26">
          <cell r="A26">
            <v>23</v>
          </cell>
          <cell r="B26" t="str">
            <v>Lait écrémé</v>
          </cell>
          <cell r="C26" t="str">
            <v>Skimmed milk</v>
          </cell>
          <cell r="D26" t="str">
            <v>Magermilch</v>
          </cell>
          <cell r="F26" t="str">
            <v>Leche desnatada</v>
          </cell>
        </row>
        <row r="27">
          <cell r="A27">
            <v>24</v>
          </cell>
          <cell r="B27" t="str">
            <v>dont États membres</v>
          </cell>
          <cell r="C27" t="str">
            <v>Of which Member States</v>
          </cell>
          <cell r="D27" t="str">
            <v>darunter aus den Mitgliedstaaten</v>
          </cell>
          <cell r="F27" t="str">
            <v>Correspondiendo a Estados miembros</v>
          </cell>
        </row>
        <row r="28">
          <cell r="A28">
            <v>25</v>
          </cell>
          <cell r="B28" t="str">
            <v>Crème</v>
          </cell>
          <cell r="C28" t="str">
            <v>Cream</v>
          </cell>
          <cell r="D28" t="str">
            <v>Sahne/Rahm</v>
          </cell>
          <cell r="F28" t="str">
            <v>Nata</v>
          </cell>
        </row>
        <row r="29">
          <cell r="A29">
            <v>26</v>
          </cell>
          <cell r="B29" t="str">
            <v>dont États membres</v>
          </cell>
          <cell r="C29" t="str">
            <v>Of which Member States</v>
          </cell>
          <cell r="D29" t="str">
            <v>darunter aus den Mitgliedstaaten</v>
          </cell>
          <cell r="F29" t="str">
            <v>Correspondiendo a Estados miembros</v>
          </cell>
        </row>
        <row r="30">
          <cell r="A30">
            <v>27</v>
          </cell>
          <cell r="B30" t="str">
            <v>Autres produits (…à spécifier ...)</v>
          </cell>
          <cell r="C30" t="str">
            <v>Other products (...specify ...)</v>
          </cell>
          <cell r="D30" t="str">
            <v>Sonstige Produkte (...benennen ...)</v>
          </cell>
          <cell r="F30" t="str">
            <v>Mantequilla y Otros Productos (… de specificar …)</v>
          </cell>
        </row>
        <row r="31">
          <cell r="A31">
            <v>28</v>
          </cell>
          <cell r="B31" t="str">
            <v>dont États membres</v>
          </cell>
          <cell r="C31" t="str">
            <v>Of which Member States</v>
          </cell>
          <cell r="D31" t="str">
            <v>darunter aus den Mitgliedstaaten</v>
          </cell>
          <cell r="F31" t="str">
            <v>Correspondiendo a Estados miembros</v>
          </cell>
        </row>
        <row r="32">
          <cell r="A32">
            <v>29</v>
          </cell>
        </row>
        <row r="33">
          <cell r="A33">
            <v>30</v>
          </cell>
          <cell r="B33" t="str">
            <v>Utilisation</v>
          </cell>
          <cell r="C33" t="str">
            <v>Utilisation</v>
          </cell>
          <cell r="D33" t="str">
            <v>Verwendung</v>
          </cell>
          <cell r="F33" t="str">
            <v>PRODUCTOS OBTENIDOS</v>
          </cell>
        </row>
        <row r="34">
          <cell r="A34">
            <v>31</v>
          </cell>
          <cell r="B34" t="str">
            <v>Entrée de:</v>
          </cell>
          <cell r="C34" t="str">
            <v>Input of:</v>
          </cell>
          <cell r="D34" t="str">
            <v>Einsatz von:</v>
          </cell>
          <cell r="F34" t="str">
            <v>Entrada de:</v>
          </cell>
        </row>
        <row r="35">
          <cell r="A35">
            <v>32</v>
          </cell>
          <cell r="B35" t="str">
            <v>lait entier</v>
          </cell>
          <cell r="C35" t="str">
            <v>Whole milk</v>
          </cell>
          <cell r="D35" t="str">
            <v>Vollmilch</v>
          </cell>
          <cell r="F35" t="str">
            <v>Leche entera</v>
          </cell>
        </row>
        <row r="36">
          <cell r="A36">
            <v>33</v>
          </cell>
          <cell r="B36" t="str">
            <v>lait écrémé</v>
          </cell>
          <cell r="C36" t="str">
            <v>Skimmed milk</v>
          </cell>
          <cell r="D36" t="str">
            <v>Magermilch</v>
          </cell>
          <cell r="F36" t="str">
            <v>Leche desnatada</v>
          </cell>
        </row>
        <row r="37">
          <cell r="A37">
            <v>34</v>
          </cell>
        </row>
        <row r="38">
          <cell r="A38">
            <v>35</v>
          </cell>
          <cell r="B38" t="str">
            <v>Produits frais</v>
          </cell>
          <cell r="C38" t="str">
            <v>Fresh products</v>
          </cell>
          <cell r="D38" t="str">
            <v>Frischmilcherzeugnisse</v>
          </cell>
          <cell r="F38" t="str">
            <v>Productos frescos</v>
          </cell>
        </row>
        <row r="39">
          <cell r="A39">
            <v>36</v>
          </cell>
          <cell r="B39" t="str">
            <v>Lait de consommation:</v>
          </cell>
          <cell r="C39" t="str">
            <v>Drinking milk</v>
          </cell>
          <cell r="D39" t="str">
            <v>Konsummilch</v>
          </cell>
          <cell r="F39" t="str">
            <v>Leche de Consumo</v>
          </cell>
        </row>
        <row r="40">
          <cell r="A40">
            <v>37</v>
          </cell>
          <cell r="B40" t="str">
            <v>Lait cru</v>
          </cell>
          <cell r="C40" t="str">
            <v>Raw milk</v>
          </cell>
          <cell r="D40" t="str">
            <v>Rohmilch</v>
          </cell>
          <cell r="F40" t="str">
            <v>Leche cruda</v>
          </cell>
        </row>
        <row r="41">
          <cell r="A41">
            <v>38</v>
          </cell>
          <cell r="B41" t="str">
            <v>Lait entier</v>
          </cell>
          <cell r="C41" t="str">
            <v>Whole milk</v>
          </cell>
          <cell r="D41" t="str">
            <v>Vollmilch</v>
          </cell>
          <cell r="F41" t="str">
            <v>Leche Entera</v>
          </cell>
        </row>
        <row r="42">
          <cell r="A42">
            <v>39</v>
          </cell>
          <cell r="B42" t="str">
            <v>Lait entier pasteurisé</v>
          </cell>
          <cell r="C42" t="str">
            <v>Pasteurized</v>
          </cell>
          <cell r="D42" t="str">
            <v>pasteurisiert</v>
          </cell>
          <cell r="F42" t="str">
            <v>Leche Pasteurizada</v>
          </cell>
        </row>
        <row r="43">
          <cell r="A43">
            <v>40</v>
          </cell>
          <cell r="B43" t="str">
            <v>Lait entier stérilisé</v>
          </cell>
          <cell r="C43" t="str">
            <v>Sterilized</v>
          </cell>
          <cell r="D43" t="str">
            <v>sterilisiert</v>
          </cell>
          <cell r="F43" t="str">
            <v>Leche Esterilizada</v>
          </cell>
        </row>
        <row r="44">
          <cell r="A44">
            <v>41</v>
          </cell>
          <cell r="B44" t="str">
            <v>Lait entier upérisé</v>
          </cell>
          <cell r="C44" t="str">
            <v>Uperized</v>
          </cell>
          <cell r="D44" t="str">
            <v>ultra-hocherhitzt</v>
          </cell>
          <cell r="F44" t="str">
            <v>Leche Uperisada</v>
          </cell>
        </row>
        <row r="45">
          <cell r="A45">
            <v>42</v>
          </cell>
          <cell r="B45" t="str">
            <v>Lait demi-écrémé</v>
          </cell>
          <cell r="C45" t="str">
            <v>Semi-skimmed milk</v>
          </cell>
          <cell r="D45" t="str">
            <v>Teilentrahmte Milch</v>
          </cell>
          <cell r="F45" t="str">
            <v>Leche semidesnatada</v>
          </cell>
        </row>
        <row r="46">
          <cell r="A46">
            <v>43</v>
          </cell>
          <cell r="B46" t="str">
            <v>Lait demi-écrémé pasteurisé</v>
          </cell>
          <cell r="C46" t="str">
            <v>Pasteurized</v>
          </cell>
          <cell r="D46" t="str">
            <v>pasteurisiert</v>
          </cell>
          <cell r="F46" t="str">
            <v>Leche Pasteurizada</v>
          </cell>
        </row>
        <row r="47">
          <cell r="A47">
            <v>44</v>
          </cell>
          <cell r="B47" t="str">
            <v>Lait demi-écrémé stérilisé</v>
          </cell>
          <cell r="C47" t="str">
            <v>Sterilized</v>
          </cell>
          <cell r="D47" t="str">
            <v>sterilisiert</v>
          </cell>
          <cell r="F47" t="str">
            <v>Leche Esterilizada</v>
          </cell>
        </row>
        <row r="48">
          <cell r="A48">
            <v>45</v>
          </cell>
          <cell r="B48" t="str">
            <v>Lait demi-écrémé upérisé</v>
          </cell>
          <cell r="C48" t="str">
            <v>Uperized</v>
          </cell>
          <cell r="D48" t="str">
            <v>ultra-hocherhitzt</v>
          </cell>
          <cell r="F48" t="str">
            <v>Leche Uperisada</v>
          </cell>
        </row>
        <row r="49">
          <cell r="A49">
            <v>46</v>
          </cell>
          <cell r="B49" t="str">
            <v>Lait écrémé</v>
          </cell>
          <cell r="C49" t="str">
            <v>Skimmed milk</v>
          </cell>
          <cell r="D49" t="str">
            <v>Magermilch</v>
          </cell>
          <cell r="F49" t="str">
            <v>Leche desnatada</v>
          </cell>
        </row>
        <row r="50">
          <cell r="A50">
            <v>47</v>
          </cell>
          <cell r="B50" t="str">
            <v>Lait écrémé pasteurisé</v>
          </cell>
          <cell r="C50" t="str">
            <v>Pasteurized</v>
          </cell>
          <cell r="D50" t="str">
            <v>pasteurisiert</v>
          </cell>
          <cell r="F50" t="str">
            <v>Leche Pasteurizada</v>
          </cell>
        </row>
        <row r="51">
          <cell r="A51">
            <v>48</v>
          </cell>
          <cell r="B51" t="str">
            <v>Lait écrémé stérilisé</v>
          </cell>
          <cell r="C51" t="str">
            <v>Sterilized</v>
          </cell>
          <cell r="D51" t="str">
            <v>sterilisiert</v>
          </cell>
          <cell r="F51" t="str">
            <v>Leche Esterilizada</v>
          </cell>
        </row>
        <row r="52">
          <cell r="A52">
            <v>49</v>
          </cell>
          <cell r="B52" t="str">
            <v>Lait écrémé upérisé</v>
          </cell>
          <cell r="C52" t="str">
            <v>Uperized</v>
          </cell>
          <cell r="D52" t="str">
            <v>ultra-hocherhitzt</v>
          </cell>
          <cell r="F52" t="str">
            <v>Leche Uperisada</v>
          </cell>
        </row>
        <row r="53">
          <cell r="A53">
            <v>50</v>
          </cell>
          <cell r="B53" t="str">
            <v xml:space="preserve">Babeurre </v>
          </cell>
          <cell r="C53" t="str">
            <v xml:space="preserve">   Buttermilk </v>
          </cell>
          <cell r="D53" t="str">
            <v>Buttermilch</v>
          </cell>
          <cell r="F53" t="str">
            <v>Mazada</v>
          </cell>
        </row>
        <row r="54">
          <cell r="A54">
            <v>51</v>
          </cell>
          <cell r="B54" t="str">
            <v>Crème</v>
          </cell>
          <cell r="C54" t="str">
            <v>Cream</v>
          </cell>
          <cell r="D54" t="str">
            <v>Sahne-/Rahmerzeugnisse</v>
          </cell>
          <cell r="F54" t="str">
            <v>Nata con un contenido en peso de MG</v>
          </cell>
        </row>
        <row r="55">
          <cell r="A55">
            <v>52</v>
          </cell>
          <cell r="B55" t="str">
            <v>Crème d'une teneur en poids de matières grasses &lt; ou = à 29 %</v>
          </cell>
          <cell r="C55" t="str">
            <v>Of fat content by weight not exceeding 29%</v>
          </cell>
          <cell r="D55" t="str">
            <v>mit einem Fettgehalt von 29 v. H. und weniger</v>
          </cell>
          <cell r="F55" t="str">
            <v>&lt;=  29 %</v>
          </cell>
        </row>
        <row r="56">
          <cell r="A56">
            <v>53</v>
          </cell>
          <cell r="B56" t="str">
            <v>Crème d'une teneur en poids de matières grasses &gt;  à 29 %</v>
          </cell>
          <cell r="C56" t="str">
            <v>Over 29%</v>
          </cell>
          <cell r="D56" t="str">
            <v>mit einem Fettgehalt von mehr als 29 v. H.</v>
          </cell>
          <cell r="F56" t="str">
            <v>&gt; 29 %</v>
          </cell>
        </row>
        <row r="57">
          <cell r="A57">
            <v>54</v>
          </cell>
          <cell r="B57" t="str">
            <v>Laits acidifiés (yoghourts et autres)</v>
          </cell>
          <cell r="C57" t="str">
            <v>Acidified milk  (Yoghurts drinking yoghurts and other)</v>
          </cell>
          <cell r="D57" t="str">
            <v>Sauermilcherzeugnisse (JoghurtTrinkjoghurt und andere)</v>
          </cell>
          <cell r="F57" t="str">
            <v>Leches Acidificadas y fermentadas</v>
          </cell>
        </row>
        <row r="58">
          <cell r="A58">
            <v>55</v>
          </cell>
          <cell r="B58" t="str">
            <v>Laits acidifiés avec additifs</v>
          </cell>
          <cell r="C58" t="str">
            <v>With additives</v>
          </cell>
          <cell r="D58" t="str">
            <v>mit Zusätzen</v>
          </cell>
          <cell r="F58" t="str">
            <v>Con aditivos</v>
          </cell>
        </row>
        <row r="59">
          <cell r="A59">
            <v>56</v>
          </cell>
          <cell r="B59" t="str">
            <v>Laits acidifiés sans additifs</v>
          </cell>
          <cell r="C59" t="str">
            <v>Without additives</v>
          </cell>
          <cell r="D59" t="str">
            <v>ohne Zusätze</v>
          </cell>
          <cell r="F59" t="str">
            <v>Sin aditivos</v>
          </cell>
        </row>
        <row r="60">
          <cell r="A60">
            <v>57</v>
          </cell>
          <cell r="B60" t="str">
            <v>Boissons à base de lait</v>
          </cell>
          <cell r="C60" t="str">
            <v>Drinks with a milk base</v>
          </cell>
          <cell r="D60" t="str">
            <v>Milchmischgetränke</v>
          </cell>
          <cell r="F60" t="str">
            <v>Bebidas a base de leche</v>
          </cell>
        </row>
        <row r="61">
          <cell r="A61">
            <v>58</v>
          </cell>
          <cell r="B61" t="str">
            <v>Autres produits frais (lait gélifié et autres)</v>
          </cell>
          <cell r="C61" t="str">
            <v>Other fresh products (Milk jelly and others)</v>
          </cell>
          <cell r="D61" t="str">
            <v>Sonstige Frischmilcherzeugnisse (Milchpudding und andere)</v>
          </cell>
          <cell r="F61" t="str">
            <v xml:space="preserve">Otros productos frescos (gelificadas y otras) </v>
          </cell>
        </row>
        <row r="62">
          <cell r="A62">
            <v>59</v>
          </cell>
        </row>
        <row r="63">
          <cell r="A63">
            <v>60</v>
          </cell>
        </row>
        <row r="64">
          <cell r="A64">
            <v>61</v>
          </cell>
          <cell r="B64" t="str">
            <v>Produits fabriqués</v>
          </cell>
          <cell r="C64" t="str">
            <v>Manufactured products</v>
          </cell>
          <cell r="D64" t="str">
            <v>Hergestellte Erzeugnisse</v>
          </cell>
          <cell r="F64" t="str">
            <v>Productos fabricados</v>
          </cell>
        </row>
        <row r="65">
          <cell r="A65">
            <v>62</v>
          </cell>
          <cell r="B65" t="str">
            <v>Lait concentré:</v>
          </cell>
          <cell r="C65" t="str">
            <v>Concentrated milk</v>
          </cell>
          <cell r="D65" t="str">
            <v>Kondensmilch</v>
          </cell>
          <cell r="F65" t="str">
            <v>Leche Concentrada</v>
          </cell>
        </row>
        <row r="66">
          <cell r="A66">
            <v>63</v>
          </cell>
          <cell r="B66" t="str">
            <v>Lait concentré non sucré</v>
          </cell>
          <cell r="C66" t="str">
            <v>Not sweetened</v>
          </cell>
          <cell r="D66" t="str">
            <v>ungezuckert</v>
          </cell>
          <cell r="F66" t="str">
            <v>No azucarada</v>
          </cell>
        </row>
        <row r="67">
          <cell r="A67">
            <v>64</v>
          </cell>
          <cell r="B67" t="str">
            <v>Lait concentré sucré</v>
          </cell>
          <cell r="C67" t="str">
            <v>Sweetened</v>
          </cell>
          <cell r="D67" t="str">
            <v>gezuckert</v>
          </cell>
          <cell r="F67" t="str">
            <v>Azucarada</v>
          </cell>
        </row>
        <row r="68">
          <cell r="A68">
            <v>65</v>
          </cell>
          <cell r="B68" t="str">
            <v>Produits laitiers en poudre:</v>
          </cell>
          <cell r="C68" t="str">
            <v>Powdered dairy products</v>
          </cell>
          <cell r="D68" t="str">
            <v>Milchprodukte in Pulverform</v>
          </cell>
          <cell r="F68" t="str">
            <v>Productos lácteos en polvo</v>
          </cell>
        </row>
        <row r="69">
          <cell r="A69">
            <v>66</v>
          </cell>
          <cell r="B69" t="str">
            <v>Crème de lait en poudre</v>
          </cell>
          <cell r="C69" t="str">
            <v>Cream milk powder</v>
          </cell>
          <cell r="D69" t="str">
            <v>Sahne-/Rahmpulver</v>
          </cell>
          <cell r="F69" t="str">
            <v>Nata en Polvo</v>
          </cell>
        </row>
        <row r="70">
          <cell r="A70">
            <v>67</v>
          </cell>
          <cell r="B70" t="str">
            <v>Lait entier en poudre</v>
          </cell>
          <cell r="C70" t="str">
            <v>Whole milk powder</v>
          </cell>
          <cell r="D70" t="str">
            <v>Vollmilchpulver</v>
          </cell>
          <cell r="F70" t="str">
            <v>Leche en Polvo Entera</v>
          </cell>
        </row>
        <row r="71">
          <cell r="A71">
            <v>68</v>
          </cell>
          <cell r="B71" t="str">
            <v>Lait partiellement écrémé en poudre</v>
          </cell>
          <cell r="C71" t="str">
            <v>Partly skimmed-milk powder</v>
          </cell>
          <cell r="D71" t="str">
            <v>teilentrahmtes Milchpulver</v>
          </cell>
          <cell r="F71" t="str">
            <v>Leche en Polvo parcialmente Desnatada</v>
          </cell>
        </row>
        <row r="72">
          <cell r="A72">
            <v>69</v>
          </cell>
          <cell r="B72" t="str">
            <v>Lait écrémé en poudre</v>
          </cell>
          <cell r="C72" t="str">
            <v>Skimmed-milk powder</v>
          </cell>
          <cell r="D72" t="str">
            <v>Magermilchpulver</v>
          </cell>
          <cell r="F72" t="str">
            <v xml:space="preserve">Leche en Polvo Desnatada </v>
          </cell>
        </row>
        <row r="73">
          <cell r="A73">
            <v>70</v>
          </cell>
          <cell r="B73" t="str">
            <v>Babeurre en poudre</v>
          </cell>
          <cell r="C73" t="str">
            <v>Buttermilk</v>
          </cell>
          <cell r="D73" t="str">
            <v xml:space="preserve">Buttermilchpulver </v>
          </cell>
          <cell r="F73" t="str">
            <v xml:space="preserve">Mazada en Polvo </v>
          </cell>
        </row>
        <row r="74">
          <cell r="A74">
            <v>71</v>
          </cell>
          <cell r="B74" t="str">
            <v xml:space="preserve">Autres produits en poudre </v>
          </cell>
          <cell r="C74" t="str">
            <v xml:space="preserve">Other powder products </v>
          </cell>
          <cell r="D74" t="str">
            <v>sonstige Produkte in Pulverform</v>
          </cell>
          <cell r="F74" t="str">
            <v>Otros productos en polvo</v>
          </cell>
        </row>
        <row r="75">
          <cell r="A75">
            <v>72</v>
          </cell>
          <cell r="B75" t="str">
            <v>Beurre et autres produits laitiers à matière grasse jaune:</v>
          </cell>
          <cell r="C75" t="str">
            <v>Butter and other yellow fat  dairy products</v>
          </cell>
          <cell r="D75" t="str">
            <v>Butter und sonstige Streichfette</v>
          </cell>
          <cell r="F75" t="str">
            <v>Mantequilla y demás prod. con M.G. amarilla</v>
          </cell>
        </row>
        <row r="76">
          <cell r="A76">
            <v>73</v>
          </cell>
          <cell r="B76" t="str">
            <v>Beurre</v>
          </cell>
          <cell r="C76" t="str">
            <v>Butter</v>
          </cell>
          <cell r="D76" t="str">
            <v>Butter</v>
          </cell>
          <cell r="F76" t="str">
            <v>Mantequilla</v>
          </cell>
        </row>
        <row r="77">
          <cell r="A77">
            <v>74</v>
          </cell>
          <cell r="B77" t="str">
            <v>Beurre tradtionnel *</v>
          </cell>
          <cell r="C77" t="str">
            <v>Traditional butter *</v>
          </cell>
          <cell r="D77" t="str">
            <v>traditionelle Butter *</v>
          </cell>
          <cell r="F77" t="str">
            <v>Mantequilla tradicional</v>
          </cell>
        </row>
        <row r="78">
          <cell r="A78">
            <v>75</v>
          </cell>
          <cell r="B78" t="str">
            <v>Beurre recombiné *</v>
          </cell>
          <cell r="C78" t="str">
            <v>Recombined butter *</v>
          </cell>
          <cell r="D78" t="str">
            <v>rekombinierte Butter *</v>
          </cell>
          <cell r="F78" t="str">
            <v>Mantequilla recombinada</v>
          </cell>
        </row>
        <row r="79">
          <cell r="A79">
            <v>76</v>
          </cell>
          <cell r="B79" t="str">
            <v>Beurre de lactoserum *</v>
          </cell>
          <cell r="C79" t="str">
            <v>Whey butter *</v>
          </cell>
          <cell r="D79" t="str">
            <v>Molkenbutter *</v>
          </cell>
          <cell r="F79" t="str">
            <v>Mantequilla de lactosuero</v>
          </cell>
        </row>
        <row r="80">
          <cell r="A80">
            <v>77</v>
          </cell>
          <cell r="B80" t="str">
            <v>Beurre fondu et butter oil</v>
          </cell>
          <cell r="C80" t="str">
            <v>Rendered butter and butteroil</v>
          </cell>
          <cell r="D80" t="str">
            <v>Butterschmalz und Butteröl</v>
          </cell>
          <cell r="F80" t="str">
            <v>Mantequilla derretida y butteroil</v>
          </cell>
        </row>
        <row r="81">
          <cell r="A81">
            <v>78</v>
          </cell>
          <cell r="B81" t="str">
            <v>Autres produits laitiers à matière grasse jaune (avec beurre allégé)</v>
          </cell>
          <cell r="C81" t="str">
            <v>Other yellow fat dairy products</v>
          </cell>
          <cell r="D81" t="str">
            <v>sonstige Streichfette (einschl. fettreduzierter Butter)</v>
          </cell>
          <cell r="F81" t="str">
            <v>Otros prod. con materia grasa amarilla</v>
          </cell>
        </row>
        <row r="82">
          <cell r="A82">
            <v>79</v>
          </cell>
          <cell r="B82" t="str">
            <v>Beurre allégé *</v>
          </cell>
          <cell r="C82" t="str">
            <v>Reduced-fat butter *</v>
          </cell>
          <cell r="D82" t="str">
            <v>fettreduzierte Butter *</v>
          </cell>
          <cell r="F82" t="str">
            <v>Mantequilla ligera</v>
          </cell>
        </row>
        <row r="83">
          <cell r="A83">
            <v>80</v>
          </cell>
          <cell r="B83" t="str">
            <v>Autres produits laitiers à matière grasse jaune (sans beurre allégé) *</v>
          </cell>
          <cell r="C83" t="str">
            <v>Other *</v>
          </cell>
          <cell r="D83" t="str">
            <v>sonstige Streichfette (ohne fettreduzierte Butter) *</v>
          </cell>
          <cell r="F83" t="str">
            <v>Otros prod. sin materia grasa amarilla</v>
          </cell>
        </row>
        <row r="84">
          <cell r="A84">
            <v>81</v>
          </cell>
          <cell r="B84" t="str">
            <v>Fromage</v>
          </cell>
          <cell r="C84" t="str">
            <v>Cheese</v>
          </cell>
          <cell r="D84" t="str">
            <v>Käse</v>
          </cell>
          <cell r="F84" t="str">
            <v xml:space="preserve">Queso </v>
          </cell>
        </row>
        <row r="85">
          <cell r="A85">
            <v>82</v>
          </cell>
          <cell r="B85" t="str">
            <v>Fromage selon le type de lait:</v>
          </cell>
          <cell r="C85" t="str">
            <v>Cheese by milk category:</v>
          </cell>
          <cell r="D85" t="str">
            <v>Käse nach Milcharten:</v>
          </cell>
          <cell r="F85" t="str">
            <v>Queso según tipo de leche</v>
          </cell>
        </row>
        <row r="86">
          <cell r="A86">
            <v>83</v>
          </cell>
          <cell r="B86" t="str">
            <v>Fromage de lait de vache (pur)</v>
          </cell>
          <cell r="C86" t="str">
            <v>Cheese from cows' milk (pure)</v>
          </cell>
          <cell r="D86" t="str">
            <v>Käse aus reiner Kuhmilch</v>
          </cell>
          <cell r="F86" t="str">
            <v>Queso de leche de vaca (puro)</v>
          </cell>
        </row>
        <row r="87">
          <cell r="A87">
            <v>84</v>
          </cell>
          <cell r="B87" t="str">
            <v>Fromage de lait de brebis (pur)</v>
          </cell>
          <cell r="C87" t="str">
            <v>Cheese from ewes' milk (pure)</v>
          </cell>
          <cell r="D87" t="str">
            <v>Käse aus reiner Schafmilch</v>
          </cell>
          <cell r="F87" t="str">
            <v>Queso de leche de oveja (puro)</v>
          </cell>
        </row>
        <row r="88">
          <cell r="A88">
            <v>85</v>
          </cell>
          <cell r="B88" t="str">
            <v>Fromage de lait de chèvre (pur)</v>
          </cell>
          <cell r="C88" t="str">
            <v>Cheese from goats' milk (pure)</v>
          </cell>
          <cell r="D88" t="str">
            <v>Käse aus reiner Ziegenmilch</v>
          </cell>
          <cell r="F88" t="str">
            <v>Queso de leche de cabra (puro)</v>
          </cell>
        </row>
        <row r="89">
          <cell r="A89">
            <v>86</v>
          </cell>
          <cell r="B89" t="str">
            <v>Autres fromage (mélanges et fromage de lait de bufflonne pur)</v>
          </cell>
          <cell r="C89" t="str">
            <v>Others (mixed or cheese from buffalos' milk (pure))</v>
          </cell>
          <cell r="D89" t="str">
            <v xml:space="preserve">andere (Mischungen oder Käse aus reiner Büffelmilch) </v>
          </cell>
          <cell r="F89" t="str">
            <v>Otros (mezclas)</v>
          </cell>
        </row>
        <row r="90">
          <cell r="A90">
            <v>87</v>
          </cell>
        </row>
        <row r="91">
          <cell r="A91">
            <v>88</v>
          </cell>
        </row>
        <row r="92">
          <cell r="A92">
            <v>89</v>
          </cell>
          <cell r="B92" t="str">
            <v>Fromage (tous les laits) par catégorie:</v>
          </cell>
          <cell r="C92" t="str">
            <v>Cheese (all milks) by category:</v>
          </cell>
          <cell r="D92" t="str">
            <v xml:space="preserve">Käse (alle Milcharten) nach Typ: </v>
          </cell>
          <cell r="F92" t="str">
            <v>Queso (todas las clases) por categorías</v>
          </cell>
        </row>
        <row r="93">
          <cell r="A93">
            <v>90</v>
          </cell>
          <cell r="B93" t="str">
            <v>Fromage à pâte molle</v>
          </cell>
          <cell r="C93" t="str">
            <v>Soft cheese</v>
          </cell>
          <cell r="D93" t="str">
            <v>Weichkäse</v>
          </cell>
          <cell r="F93" t="str">
            <v>De pasta blanda</v>
          </cell>
        </row>
        <row r="94">
          <cell r="A94">
            <v>91</v>
          </cell>
          <cell r="B94" t="str">
            <v>Fromage à pâte demi-molle</v>
          </cell>
          <cell r="C94" t="str">
            <v>Medium-soft cheese</v>
          </cell>
          <cell r="D94" t="str">
            <v>halbfester Schnittkäse (mittelweich)</v>
          </cell>
          <cell r="F94" t="str">
            <v>De pasta semiblanda</v>
          </cell>
        </row>
        <row r="95">
          <cell r="A95">
            <v>92</v>
          </cell>
          <cell r="B95" t="str">
            <v>Fromage à pâte demi-dure</v>
          </cell>
          <cell r="C95" t="str">
            <v>Medium-hard cheese</v>
          </cell>
          <cell r="D95" t="str">
            <v>Schnittkäse (mittelhart)</v>
          </cell>
          <cell r="F95" t="str">
            <v>De pasta semidura</v>
          </cell>
        </row>
        <row r="96">
          <cell r="A96">
            <v>93</v>
          </cell>
          <cell r="B96" t="str">
            <v>Fromage à pâte dure</v>
          </cell>
          <cell r="C96" t="str">
            <v>Hard cheese</v>
          </cell>
          <cell r="D96" t="str">
            <v>Hartkäse</v>
          </cell>
          <cell r="F96" t="str">
            <v>De pasta dura</v>
          </cell>
        </row>
        <row r="97">
          <cell r="A97">
            <v>94</v>
          </cell>
          <cell r="B97" t="str">
            <v>Fromage à pâte extra dure</v>
          </cell>
          <cell r="C97" t="str">
            <v>Extra hard cheese</v>
          </cell>
          <cell r="D97" t="str">
            <v>extraharter Käse</v>
          </cell>
          <cell r="F97" t="str">
            <v>De pasta extradura</v>
          </cell>
        </row>
        <row r="98">
          <cell r="A98">
            <v>95</v>
          </cell>
          <cell r="B98" t="str">
            <v>Fromage frais</v>
          </cell>
          <cell r="C98" t="str">
            <v>Fresh cheese</v>
          </cell>
          <cell r="D98" t="str">
            <v>Frischkäse</v>
          </cell>
          <cell r="F98" t="str">
            <v>Queso fresco</v>
          </cell>
        </row>
        <row r="99">
          <cell r="A99">
            <v>96</v>
          </cell>
          <cell r="B99" t="str">
            <v>Fromage fondu</v>
          </cell>
          <cell r="C99" t="str">
            <v>Processed cheese</v>
          </cell>
          <cell r="D99" t="str">
            <v>Schmelzkäse</v>
          </cell>
          <cell r="F99" t="str">
            <v>Queso fundido</v>
          </cell>
        </row>
        <row r="100">
          <cell r="A100">
            <v>97</v>
          </cell>
          <cell r="B100" t="str">
            <v>Caséine et caseinates</v>
          </cell>
          <cell r="C100" t="str">
            <v>Casein and caseinates</v>
          </cell>
          <cell r="D100" t="str">
            <v>Kasein und Kaseinate</v>
          </cell>
          <cell r="F100" t="str">
            <v>Caseína y caseinatos</v>
          </cell>
        </row>
        <row r="101">
          <cell r="A101">
            <v>98</v>
          </cell>
          <cell r="B101" t="str">
            <v xml:space="preserve">Lactosérum total </v>
          </cell>
          <cell r="C101" t="str">
            <v>Whey, total</v>
          </cell>
          <cell r="D101" t="str">
            <v>Molke insgesamt</v>
          </cell>
          <cell r="F101" t="str">
            <v>Suero de leche total</v>
          </cell>
        </row>
        <row r="102">
          <cell r="A102">
            <v>99</v>
          </cell>
          <cell r="B102" t="str">
            <v>Lactosérum livré à l'état liquide</v>
          </cell>
          <cell r="C102" t="str">
            <v>Whey delivered in the liquid state</v>
          </cell>
          <cell r="D102" t="str">
            <v>als flüssige Molke geliefert</v>
          </cell>
          <cell r="F102" t="str">
            <v>Suero de leche en estado líquido</v>
          </cell>
        </row>
        <row r="103">
          <cell r="A103">
            <v>100</v>
          </cell>
          <cell r="B103" t="str">
            <v>Lactosérum livré à l'état concentré</v>
          </cell>
          <cell r="C103" t="str">
            <v>Whey delivered in the concentrated state</v>
          </cell>
          <cell r="D103" t="str">
            <v>als eingedickte Molke geliefert</v>
          </cell>
          <cell r="F103" t="str">
            <v>Suero de leche en estado concentrado</v>
          </cell>
        </row>
        <row r="104">
          <cell r="A104">
            <v>101</v>
          </cell>
          <cell r="B104" t="str">
            <v>Lactosérum en poudre ou en bloc</v>
          </cell>
          <cell r="C104" t="str">
            <v>Whey in powder or block</v>
          </cell>
          <cell r="D104" t="str">
            <v>Molkenpulver und -brocken</v>
          </cell>
          <cell r="F104" t="str">
            <v>Suero de leche en polvo y en bloques</v>
          </cell>
        </row>
        <row r="105">
          <cell r="A105">
            <v>102</v>
          </cell>
          <cell r="B105" t="str">
            <v>Lactose (sucre de lait)</v>
          </cell>
          <cell r="C105" t="str">
            <v>Lactose (milk sugar)</v>
          </cell>
          <cell r="D105" t="str">
            <v>Laktose (Milchzucker)</v>
          </cell>
          <cell r="F105" t="str">
            <v>Lactosa (azúcar de leche)</v>
          </cell>
        </row>
        <row r="106">
          <cell r="A106">
            <v>103</v>
          </cell>
          <cell r="B106" t="str">
            <v>Lactalbumine</v>
          </cell>
          <cell r="C106" t="str">
            <v>Lactalbumin</v>
          </cell>
          <cell r="D106" t="str">
            <v>Lactoalbumine</v>
          </cell>
          <cell r="F106" t="str">
            <v>Albúmina láctica</v>
          </cell>
        </row>
        <row r="107">
          <cell r="A107">
            <v>104</v>
          </cell>
          <cell r="B107" t="str">
            <v>Autres produits fabriqués (…à spécifier ...):</v>
          </cell>
          <cell r="C107" t="str">
            <v>Other manufactured products (...specify...)</v>
          </cell>
          <cell r="D107" t="str">
            <v>Sonstige hergestellte Erzeugnisse (…benennen ...)</v>
          </cell>
          <cell r="F107" t="str">
            <v>Otros productos fabricados</v>
          </cell>
        </row>
        <row r="108">
          <cell r="A108">
            <v>105</v>
          </cell>
          <cell r="B108" t="str">
            <v>Lait écrémé et babeurre rétrocédés aux fermes</v>
          </cell>
          <cell r="C108" t="str">
            <v>Skimmed-milk and buttermilk returned to farms</v>
          </cell>
          <cell r="D108" t="str">
            <v>Magermilch und Buttermilch an landwirtschaftliche Betriebe zurückgeliefert</v>
          </cell>
          <cell r="F108" t="str">
            <v>Leche desnatada y mazada devueltas a las granjas</v>
          </cell>
        </row>
        <row r="109">
          <cell r="A109">
            <v>106</v>
          </cell>
          <cell r="B109" t="str">
            <v>Exportation et expédition communautaires de lait et de crème en vrac</v>
          </cell>
          <cell r="C109" t="str">
            <v xml:space="preserve">Exports and dispatches of  milk and cream in bulk </v>
          </cell>
          <cell r="D109" t="str">
            <v>Ausfuhren und Versendung von unverpackter Milch  und Sahne/Rahm</v>
          </cell>
          <cell r="F109" t="str">
            <v>Exportaciones y expediciones comunitarias de leche y de nata a granel</v>
          </cell>
        </row>
        <row r="110">
          <cell r="A110">
            <v>107</v>
          </cell>
          <cell r="B110" t="str">
            <v>Exportation et expédition communautaires de lait et de crème en vrac dans l'États membres</v>
          </cell>
          <cell r="C110" t="str">
            <v>Of which Member States</v>
          </cell>
          <cell r="D110" t="str">
            <v>darunter in die Mitgliedstaaten</v>
          </cell>
          <cell r="F110" t="str">
            <v>Correspondiendo a Estados miembros</v>
          </cell>
        </row>
        <row r="111">
          <cell r="A111">
            <v>108</v>
          </cell>
          <cell r="B111" t="str">
            <v>Autres utilisations (...à spécifier ...):</v>
          </cell>
          <cell r="C111" t="str">
            <v>Other uses (...specify ...)</v>
          </cell>
          <cell r="D111" t="str">
            <v>Sonstige Verwendung (…benennen ...)</v>
          </cell>
          <cell r="F111" t="str">
            <v>Otros destinos (… de specificar …)</v>
          </cell>
        </row>
        <row r="112">
          <cell r="A112">
            <v>109</v>
          </cell>
          <cell r="B112" t="str">
            <v>Différences</v>
          </cell>
          <cell r="C112" t="str">
            <v>Differences</v>
          </cell>
          <cell r="D112" t="str">
            <v>Differenz</v>
          </cell>
          <cell r="F112" t="str">
            <v>Diferencias</v>
          </cell>
        </row>
        <row r="113">
          <cell r="A113">
            <v>110</v>
          </cell>
          <cell r="B113" t="str">
            <v xml:space="preserve">Total     </v>
          </cell>
          <cell r="C113" t="str">
            <v>Total</v>
          </cell>
          <cell r="D113" t="str">
            <v>Insgesamt</v>
          </cell>
          <cell r="F113" t="str">
            <v>Total</v>
          </cell>
        </row>
        <row r="114">
          <cell r="A114">
            <v>111</v>
          </cell>
        </row>
        <row r="115">
          <cell r="A115">
            <v>112</v>
          </cell>
          <cell r="B115" t="str">
            <v>facultatif</v>
          </cell>
          <cell r="C115" t="str">
            <v>optional</v>
          </cell>
          <cell r="D115" t="str">
            <v>fakultativ</v>
          </cell>
          <cell r="F115" t="str">
            <v>facultativo</v>
          </cell>
        </row>
        <row r="116">
          <cell r="A116">
            <v>113</v>
          </cell>
          <cell r="B116" t="str">
            <v>confidentiel</v>
          </cell>
          <cell r="C116" t="str">
            <v>confidential</v>
          </cell>
          <cell r="D116" t="str">
            <v>vertraulich</v>
          </cell>
          <cell r="F116" t="str">
            <v>cunfidential</v>
          </cell>
        </row>
        <row r="117">
          <cell r="A117">
            <v>114</v>
          </cell>
          <cell r="B117" t="str">
            <v>Remarque:</v>
          </cell>
          <cell r="C117" t="str">
            <v>Remark:</v>
          </cell>
          <cell r="D117" t="str">
            <v>Anmerkung:</v>
          </cell>
          <cell r="F117" t="str">
            <v>Remarque:</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 val="Sheet1"/>
      <sheetName val="Sheet2"/>
      <sheetName val="Sheet3"/>
    </sheetNames>
    <sheetDataSet>
      <sheetData sheetId="0" refreshError="1"/>
      <sheetData sheetId="1" refreshError="1"/>
      <sheetData sheetId="2" refreshError="1"/>
      <sheetData sheetId="3"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9"/>
  <sheetViews>
    <sheetView tabSelected="1" zoomScale="80" zoomScaleNormal="80" workbookViewId="0">
      <selection activeCell="A2" sqref="A2"/>
    </sheetView>
  </sheetViews>
  <sheetFormatPr defaultColWidth="9.140625" defaultRowHeight="12.95"/>
  <cols>
    <col min="1" max="1" width="28.42578125" style="4" customWidth="1"/>
    <col min="2" max="2" width="9.140625" style="4"/>
    <col min="3" max="3" width="14.5703125" style="4" bestFit="1" customWidth="1"/>
    <col min="4" max="4" width="15.140625" style="4" customWidth="1"/>
    <col min="5" max="5" width="19.5703125" style="4" customWidth="1"/>
    <col min="6" max="16384" width="9.140625" style="4"/>
  </cols>
  <sheetData>
    <row r="1" spans="1:5" ht="14.45">
      <c r="A1" s="150" t="s">
        <v>0</v>
      </c>
    </row>
    <row r="2" spans="1:5">
      <c r="A2" s="150"/>
    </row>
    <row r="3" spans="1:5">
      <c r="B3" s="11"/>
      <c r="C3" s="11"/>
      <c r="D3" s="11"/>
      <c r="E3" s="2" t="s">
        <v>1</v>
      </c>
    </row>
    <row r="4" spans="1:5" ht="26.1">
      <c r="A4" s="70"/>
      <c r="B4" s="71" t="s">
        <v>2</v>
      </c>
      <c r="C4" s="72" t="s">
        <v>3</v>
      </c>
      <c r="D4" s="72" t="s">
        <v>4</v>
      </c>
      <c r="E4" s="72" t="s">
        <v>5</v>
      </c>
    </row>
    <row r="6" spans="1:5">
      <c r="A6" s="45" t="s">
        <v>6</v>
      </c>
      <c r="B6" s="47">
        <v>2</v>
      </c>
      <c r="C6" s="73">
        <v>22796218</v>
      </c>
      <c r="D6" s="73">
        <v>3180010</v>
      </c>
      <c r="E6" s="151">
        <v>13.95</v>
      </c>
    </row>
    <row r="7" spans="1:5">
      <c r="A7" s="4" t="s">
        <v>7</v>
      </c>
      <c r="B7" s="152">
        <v>1</v>
      </c>
      <c r="C7" s="153">
        <v>8917066</v>
      </c>
      <c r="D7" s="153">
        <v>1830789</v>
      </c>
      <c r="E7" s="154">
        <v>20.53</v>
      </c>
    </row>
    <row r="8" spans="1:5">
      <c r="A8" s="4" t="s">
        <v>8</v>
      </c>
      <c r="B8" s="152">
        <v>2</v>
      </c>
      <c r="C8" s="153">
        <v>5393609</v>
      </c>
      <c r="D8" s="153">
        <v>1875898.5</v>
      </c>
      <c r="E8" s="154">
        <v>34.78</v>
      </c>
    </row>
    <row r="9" spans="1:5">
      <c r="A9" s="4" t="s">
        <v>9</v>
      </c>
      <c r="B9" s="152">
        <v>1</v>
      </c>
      <c r="C9" s="153">
        <v>19687080</v>
      </c>
      <c r="D9" s="73">
        <v>2656500</v>
      </c>
      <c r="E9" s="151">
        <v>13.49</v>
      </c>
    </row>
    <row r="10" spans="1:5">
      <c r="A10" s="45" t="s">
        <v>10</v>
      </c>
      <c r="B10" s="47">
        <v>3</v>
      </c>
      <c r="C10" s="73">
        <v>9424605</v>
      </c>
      <c r="D10" s="73">
        <v>3479139.5</v>
      </c>
      <c r="E10" s="151">
        <v>36.92</v>
      </c>
    </row>
    <row r="11" spans="1:5">
      <c r="A11" s="4" t="s">
        <v>11</v>
      </c>
      <c r="B11" s="152">
        <v>3</v>
      </c>
      <c r="C11" s="153">
        <v>15791768</v>
      </c>
      <c r="D11" s="153">
        <v>2304143</v>
      </c>
      <c r="E11" s="154">
        <v>14.59</v>
      </c>
    </row>
    <row r="12" spans="1:5">
      <c r="A12" s="4" t="s">
        <v>12</v>
      </c>
      <c r="B12" s="152">
        <v>4</v>
      </c>
      <c r="C12" s="153">
        <v>7939164.5</v>
      </c>
      <c r="D12" s="153">
        <v>2077372</v>
      </c>
      <c r="E12" s="154">
        <v>26.17</v>
      </c>
    </row>
    <row r="13" spans="1:5">
      <c r="A13" s="45" t="s">
        <v>13</v>
      </c>
      <c r="B13" s="47">
        <v>3</v>
      </c>
      <c r="C13" s="73">
        <v>8928317</v>
      </c>
      <c r="D13" s="73">
        <v>1536509.5</v>
      </c>
      <c r="E13" s="151">
        <v>17.21</v>
      </c>
    </row>
    <row r="14" spans="1:5">
      <c r="A14" s="4" t="s">
        <v>14</v>
      </c>
      <c r="B14" s="152">
        <v>1</v>
      </c>
      <c r="C14" s="153">
        <v>2045581</v>
      </c>
      <c r="D14" s="73">
        <v>534212</v>
      </c>
      <c r="E14" s="151">
        <v>26.12</v>
      </c>
    </row>
    <row r="15" spans="1:5">
      <c r="A15" s="4" t="s">
        <v>15</v>
      </c>
      <c r="B15" s="152">
        <v>6</v>
      </c>
      <c r="C15" s="153">
        <v>36619054.5</v>
      </c>
      <c r="D15" s="73">
        <v>5402650</v>
      </c>
      <c r="E15" s="151">
        <v>14.75</v>
      </c>
    </row>
    <row r="16" spans="1:5">
      <c r="A16" s="45" t="s">
        <v>16</v>
      </c>
      <c r="B16" s="47">
        <v>9</v>
      </c>
      <c r="C16" s="73">
        <v>44914067</v>
      </c>
      <c r="D16" s="73">
        <v>6585246</v>
      </c>
      <c r="E16" s="151">
        <v>14.66</v>
      </c>
    </row>
    <row r="17" spans="1:5">
      <c r="A17" s="4" t="s">
        <v>17</v>
      </c>
      <c r="B17" s="152">
        <v>1</v>
      </c>
      <c r="C17" s="153">
        <v>2822253</v>
      </c>
      <c r="D17" s="73">
        <v>634777</v>
      </c>
      <c r="E17" s="151">
        <v>22.49</v>
      </c>
    </row>
    <row r="18" spans="1:5">
      <c r="A18" s="4" t="s">
        <v>18</v>
      </c>
      <c r="B18" s="152">
        <v>4</v>
      </c>
      <c r="C18" s="153">
        <v>18834931.5</v>
      </c>
      <c r="D18" s="73">
        <v>2778841.5</v>
      </c>
      <c r="E18" s="151">
        <v>14.75</v>
      </c>
    </row>
    <row r="19" spans="1:5">
      <c r="A19" s="45" t="s">
        <v>19</v>
      </c>
      <c r="B19" s="47">
        <v>3</v>
      </c>
      <c r="C19" s="73">
        <v>59112776</v>
      </c>
      <c r="D19" s="73">
        <v>5282097.5</v>
      </c>
      <c r="E19" s="151">
        <v>8.94</v>
      </c>
    </row>
    <row r="20" spans="1:5">
      <c r="A20" s="45" t="s">
        <v>20</v>
      </c>
      <c r="B20" s="47">
        <v>4</v>
      </c>
      <c r="C20" s="73">
        <v>17922581.5</v>
      </c>
      <c r="D20" s="73">
        <v>2635280</v>
      </c>
      <c r="E20" s="151">
        <v>14.7</v>
      </c>
    </row>
    <row r="21" spans="1:5">
      <c r="A21" s="52" t="s">
        <v>21</v>
      </c>
      <c r="B21" s="54">
        <v>47</v>
      </c>
      <c r="C21" s="155">
        <v>281149072</v>
      </c>
      <c r="D21" s="155">
        <v>42793465.5</v>
      </c>
      <c r="E21" s="156">
        <v>15.22</v>
      </c>
    </row>
    <row r="22" spans="1:5">
      <c r="A22" s="4" t="s">
        <v>22</v>
      </c>
      <c r="B22" s="16"/>
      <c r="C22" s="16"/>
      <c r="D22" s="16"/>
      <c r="E22" s="16"/>
    </row>
    <row r="23" spans="1:5">
      <c r="A23" s="16" t="s">
        <v>23</v>
      </c>
    </row>
    <row r="25" spans="1:5">
      <c r="B25" s="152"/>
      <c r="C25" s="153"/>
      <c r="D25" s="153"/>
      <c r="E25" s="153"/>
    </row>
    <row r="26" spans="1:5">
      <c r="A26" s="45"/>
      <c r="B26" s="47"/>
      <c r="C26" s="73"/>
      <c r="D26" s="73"/>
      <c r="E26" s="73"/>
    </row>
    <row r="27" spans="1:5">
      <c r="B27" s="152"/>
      <c r="C27" s="153"/>
      <c r="D27" s="153"/>
      <c r="E27" s="153"/>
    </row>
    <row r="28" spans="1:5">
      <c r="B28" s="152"/>
      <c r="C28" s="153"/>
      <c r="D28" s="73"/>
      <c r="E28" s="73"/>
    </row>
    <row r="29" spans="1:5">
      <c r="A29" s="45"/>
      <c r="B29" s="47"/>
      <c r="C29" s="73"/>
      <c r="D29" s="73"/>
      <c r="E29" s="73"/>
    </row>
    <row r="30" spans="1:5">
      <c r="B30" s="152"/>
      <c r="C30" s="153"/>
      <c r="D30" s="153"/>
      <c r="E30" s="153"/>
    </row>
    <row r="31" spans="1:5">
      <c r="B31" s="152"/>
      <c r="C31" s="153"/>
      <c r="D31" s="153"/>
      <c r="E31" s="153"/>
    </row>
    <row r="32" spans="1:5">
      <c r="A32" s="45"/>
      <c r="B32" s="47"/>
      <c r="C32" s="73"/>
      <c r="D32" s="73"/>
      <c r="E32" s="73"/>
    </row>
    <row r="33" spans="1:5">
      <c r="B33" s="152"/>
      <c r="C33" s="153"/>
      <c r="D33" s="73"/>
      <c r="E33" s="73"/>
    </row>
    <row r="34" spans="1:5">
      <c r="B34" s="152"/>
      <c r="C34" s="153"/>
      <c r="D34" s="73"/>
      <c r="E34" s="73"/>
    </row>
    <row r="35" spans="1:5">
      <c r="A35" s="45"/>
      <c r="B35" s="47"/>
      <c r="C35" s="73"/>
      <c r="D35" s="73"/>
      <c r="E35" s="73"/>
    </row>
    <row r="36" spans="1:5">
      <c r="B36" s="152"/>
      <c r="C36" s="153"/>
      <c r="D36" s="73"/>
      <c r="E36" s="73"/>
    </row>
    <row r="37" spans="1:5">
      <c r="B37" s="152"/>
      <c r="C37" s="153"/>
      <c r="D37" s="73"/>
      <c r="E37" s="73"/>
    </row>
    <row r="38" spans="1:5">
      <c r="A38" s="45"/>
      <c r="B38" s="47"/>
      <c r="C38" s="73"/>
      <c r="D38" s="73"/>
      <c r="E38" s="73"/>
    </row>
    <row r="39" spans="1:5">
      <c r="A39" s="45"/>
      <c r="B39" s="47"/>
      <c r="C39" s="73"/>
      <c r="D39" s="73"/>
      <c r="E39" s="73"/>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20"/>
  <sheetViews>
    <sheetView zoomScale="80" zoomScaleNormal="80" workbookViewId="0">
      <selection activeCell="A2" sqref="A2"/>
    </sheetView>
  </sheetViews>
  <sheetFormatPr defaultColWidth="8.7109375" defaultRowHeight="12.95"/>
  <cols>
    <col min="1" max="1" width="20.42578125" style="4" customWidth="1"/>
    <col min="2" max="3" width="13.140625" style="4" customWidth="1"/>
    <col min="4" max="4" width="3.42578125" style="4" customWidth="1"/>
    <col min="5" max="6" width="13.140625" style="4" customWidth="1"/>
    <col min="7" max="16384" width="8.7109375" style="4"/>
  </cols>
  <sheetData>
    <row r="1" spans="1:6">
      <c r="A1" s="10" t="s">
        <v>92</v>
      </c>
    </row>
    <row r="2" spans="1:6">
      <c r="A2" s="10"/>
    </row>
    <row r="3" spans="1:6">
      <c r="A3" s="32"/>
      <c r="B3" s="162" t="s">
        <v>93</v>
      </c>
      <c r="C3" s="162"/>
      <c r="D3" s="56"/>
      <c r="E3" s="162" t="s">
        <v>94</v>
      </c>
      <c r="F3" s="162"/>
    </row>
    <row r="4" spans="1:6">
      <c r="A4" s="33"/>
      <c r="B4" s="74" t="s">
        <v>95</v>
      </c>
      <c r="C4" s="74" t="s">
        <v>33</v>
      </c>
      <c r="D4" s="57"/>
      <c r="E4" s="74" t="s">
        <v>96</v>
      </c>
      <c r="F4" s="74" t="s">
        <v>33</v>
      </c>
    </row>
    <row r="5" spans="1:6">
      <c r="A5" s="45" t="s">
        <v>6</v>
      </c>
      <c r="B5" s="46">
        <v>26186</v>
      </c>
      <c r="C5" s="75">
        <v>14.2</v>
      </c>
      <c r="D5" s="76"/>
      <c r="E5" s="47">
        <v>69.900000000000006</v>
      </c>
      <c r="F5" s="75">
        <v>7.5</v>
      </c>
    </row>
    <row r="6" spans="1:6">
      <c r="A6" s="45" t="s">
        <v>7</v>
      </c>
      <c r="B6" s="46">
        <v>2623</v>
      </c>
      <c r="C6" s="75">
        <v>1.4</v>
      </c>
      <c r="D6" s="76"/>
      <c r="E6" s="47">
        <v>15.9</v>
      </c>
      <c r="F6" s="75">
        <v>1.7</v>
      </c>
    </row>
    <row r="7" spans="1:6">
      <c r="A7" s="45" t="s">
        <v>8</v>
      </c>
      <c r="B7" s="46">
        <v>4514</v>
      </c>
      <c r="C7" s="75">
        <v>2.4</v>
      </c>
      <c r="D7" s="76"/>
      <c r="E7" s="47">
        <v>23.4</v>
      </c>
      <c r="F7" s="75">
        <v>2.5</v>
      </c>
    </row>
    <row r="8" spans="1:6">
      <c r="A8" s="45" t="s">
        <v>9</v>
      </c>
      <c r="B8" s="46">
        <v>17461</v>
      </c>
      <c r="C8" s="75">
        <v>9.4</v>
      </c>
      <c r="D8" s="76"/>
      <c r="E8" s="47">
        <v>46.8</v>
      </c>
      <c r="F8" s="75">
        <v>5</v>
      </c>
    </row>
    <row r="9" spans="1:6">
      <c r="A9" s="45" t="s">
        <v>10</v>
      </c>
      <c r="B9" s="46">
        <v>7315</v>
      </c>
      <c r="C9" s="75">
        <v>4</v>
      </c>
      <c r="D9" s="76"/>
      <c r="E9" s="47">
        <v>45.1</v>
      </c>
      <c r="F9" s="75">
        <v>4.8</v>
      </c>
    </row>
    <row r="10" spans="1:6">
      <c r="A10" s="45" t="s">
        <v>11</v>
      </c>
      <c r="B10" s="46">
        <v>19983</v>
      </c>
      <c r="C10" s="75">
        <v>10.8</v>
      </c>
      <c r="D10" s="76"/>
      <c r="E10" s="47">
        <v>78.7</v>
      </c>
      <c r="F10" s="75">
        <v>8.5</v>
      </c>
    </row>
    <row r="11" spans="1:6">
      <c r="A11" s="45" t="s">
        <v>12</v>
      </c>
      <c r="B11" s="46">
        <v>5944</v>
      </c>
      <c r="C11" s="75">
        <v>3.2</v>
      </c>
      <c r="D11" s="76"/>
      <c r="E11" s="47">
        <v>39.299999999999997</v>
      </c>
      <c r="F11" s="75">
        <v>4.2</v>
      </c>
    </row>
    <row r="12" spans="1:6">
      <c r="A12" s="45" t="s">
        <v>13</v>
      </c>
      <c r="B12" s="46">
        <v>9075</v>
      </c>
      <c r="C12" s="75">
        <v>4.9000000000000004</v>
      </c>
      <c r="D12" s="76"/>
      <c r="E12" s="47">
        <v>36.9</v>
      </c>
      <c r="F12" s="75">
        <v>4</v>
      </c>
    </row>
    <row r="13" spans="1:6">
      <c r="A13" s="45" t="s">
        <v>14</v>
      </c>
      <c r="B13" s="46">
        <v>1444</v>
      </c>
      <c r="C13" s="75">
        <v>0.8</v>
      </c>
      <c r="D13" s="76"/>
      <c r="E13" s="47">
        <v>13.2</v>
      </c>
      <c r="F13" s="75">
        <v>1.4</v>
      </c>
    </row>
    <row r="14" spans="1:6">
      <c r="A14" s="45" t="s">
        <v>15</v>
      </c>
      <c r="B14" s="46">
        <v>8751</v>
      </c>
      <c r="C14" s="75">
        <v>4.7</v>
      </c>
      <c r="D14" s="76"/>
      <c r="E14" s="47">
        <v>54.4</v>
      </c>
      <c r="F14" s="75">
        <v>5.9</v>
      </c>
    </row>
    <row r="15" spans="1:6">
      <c r="A15" s="45" t="s">
        <v>16</v>
      </c>
      <c r="B15" s="46">
        <v>28388</v>
      </c>
      <c r="C15" s="75">
        <v>15.4</v>
      </c>
      <c r="D15" s="76"/>
      <c r="E15" s="47">
        <v>132.6</v>
      </c>
      <c r="F15" s="75">
        <v>14.3</v>
      </c>
    </row>
    <row r="16" spans="1:6">
      <c r="A16" s="45" t="s">
        <v>18</v>
      </c>
      <c r="B16" s="46">
        <v>6500</v>
      </c>
      <c r="C16" s="75">
        <v>3.5</v>
      </c>
      <c r="D16" s="76"/>
      <c r="E16" s="47">
        <v>42.3</v>
      </c>
      <c r="F16" s="75">
        <v>4.5</v>
      </c>
    </row>
    <row r="17" spans="1:6">
      <c r="A17" s="45" t="s">
        <v>19</v>
      </c>
      <c r="B17" s="46">
        <v>39481</v>
      </c>
      <c r="C17" s="75">
        <v>21.4</v>
      </c>
      <c r="D17" s="76"/>
      <c r="E17" s="47">
        <v>274.8</v>
      </c>
      <c r="F17" s="75">
        <v>29.5</v>
      </c>
    </row>
    <row r="18" spans="1:6">
      <c r="A18" s="45" t="s">
        <v>20</v>
      </c>
      <c r="B18" s="46">
        <v>7114</v>
      </c>
      <c r="C18" s="75">
        <v>3.9</v>
      </c>
      <c r="D18" s="76"/>
      <c r="E18" s="47">
        <v>57</v>
      </c>
      <c r="F18" s="75">
        <v>6.1</v>
      </c>
    </row>
    <row r="19" spans="1:6">
      <c r="A19" s="52" t="s">
        <v>97</v>
      </c>
      <c r="B19" s="53">
        <v>184778</v>
      </c>
      <c r="C19" s="77">
        <v>100</v>
      </c>
      <c r="D19" s="78"/>
      <c r="E19" s="54">
        <v>930.5</v>
      </c>
      <c r="F19" s="77">
        <v>100</v>
      </c>
    </row>
    <row r="20" spans="1:6">
      <c r="A20" s="16" t="s">
        <v>67</v>
      </c>
    </row>
  </sheetData>
  <mergeCells count="2">
    <mergeCell ref="B3:C3"/>
    <mergeCell ref="E3:F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25"/>
  <sheetViews>
    <sheetView zoomScale="80" zoomScaleNormal="80" workbookViewId="0">
      <selection activeCell="A2" sqref="A2"/>
    </sheetView>
  </sheetViews>
  <sheetFormatPr defaultColWidth="8.7109375" defaultRowHeight="12.95"/>
  <cols>
    <col min="1" max="1" width="26.5703125" style="4" customWidth="1"/>
    <col min="2" max="3" width="14.85546875" style="4" customWidth="1"/>
    <col min="4" max="4" width="3.5703125" style="4" customWidth="1"/>
    <col min="5" max="6" width="14.85546875" style="4" customWidth="1"/>
    <col min="7" max="16384" width="8.7109375" style="4"/>
  </cols>
  <sheetData>
    <row r="1" spans="1:6">
      <c r="A1" s="11" t="s">
        <v>98</v>
      </c>
      <c r="B1" s="11"/>
      <c r="C1" s="11"/>
      <c r="D1" s="11"/>
      <c r="E1" s="11"/>
      <c r="F1" s="11"/>
    </row>
    <row r="2" spans="1:6">
      <c r="A2" s="11"/>
      <c r="B2" s="11"/>
      <c r="C2" s="11"/>
      <c r="D2" s="11"/>
      <c r="E2" s="11"/>
      <c r="F2" s="11"/>
    </row>
    <row r="3" spans="1:6">
      <c r="A3" s="120"/>
      <c r="B3" s="162" t="s">
        <v>93</v>
      </c>
      <c r="C3" s="162"/>
      <c r="D3" s="130"/>
      <c r="E3" s="162" t="s">
        <v>94</v>
      </c>
      <c r="F3" s="162"/>
    </row>
    <row r="4" spans="1:6">
      <c r="A4" s="84"/>
      <c r="B4" s="74" t="s">
        <v>95</v>
      </c>
      <c r="C4" s="74" t="s">
        <v>33</v>
      </c>
      <c r="D4" s="57"/>
      <c r="E4" s="74" t="s">
        <v>99</v>
      </c>
      <c r="F4" s="74" t="s">
        <v>33</v>
      </c>
    </row>
    <row r="5" spans="1:6">
      <c r="A5" s="45" t="s">
        <v>100</v>
      </c>
      <c r="B5" s="46">
        <v>39039</v>
      </c>
      <c r="C5" s="75">
        <v>21.1</v>
      </c>
      <c r="D5" s="76"/>
      <c r="E5" s="47">
        <v>75.5</v>
      </c>
      <c r="F5" s="75">
        <v>8.1</v>
      </c>
    </row>
    <row r="6" spans="1:6">
      <c r="A6" s="45" t="s">
        <v>101</v>
      </c>
      <c r="B6" s="46">
        <v>22700</v>
      </c>
      <c r="C6" s="75">
        <v>12.3</v>
      </c>
      <c r="D6" s="76"/>
      <c r="E6" s="47">
        <v>13.8</v>
      </c>
      <c r="F6" s="75">
        <v>1.5</v>
      </c>
    </row>
    <row r="7" spans="1:6">
      <c r="A7" s="45" t="s">
        <v>102</v>
      </c>
      <c r="B7" s="46">
        <v>11808</v>
      </c>
      <c r="C7" s="75">
        <v>6.4</v>
      </c>
      <c r="D7" s="76"/>
      <c r="E7" s="47">
        <v>27.2</v>
      </c>
      <c r="F7" s="75">
        <v>2.9</v>
      </c>
    </row>
    <row r="8" spans="1:6">
      <c r="A8" s="45" t="s">
        <v>103</v>
      </c>
      <c r="B8" s="46">
        <v>9210</v>
      </c>
      <c r="C8" s="75">
        <v>5</v>
      </c>
      <c r="D8" s="76"/>
      <c r="E8" s="47">
        <v>57.1</v>
      </c>
      <c r="F8" s="75">
        <v>6.1</v>
      </c>
    </row>
    <row r="9" spans="1:6">
      <c r="A9" s="45" t="s">
        <v>104</v>
      </c>
      <c r="B9" s="46">
        <v>7598</v>
      </c>
      <c r="C9" s="75">
        <v>4.0999999999999996</v>
      </c>
      <c r="D9" s="76"/>
      <c r="E9" s="47">
        <v>62.4</v>
      </c>
      <c r="F9" s="75">
        <v>6.7</v>
      </c>
    </row>
    <row r="10" spans="1:6">
      <c r="A10" s="45" t="s">
        <v>105</v>
      </c>
      <c r="B10" s="46">
        <v>6837</v>
      </c>
      <c r="C10" s="75">
        <v>3.7</v>
      </c>
      <c r="D10" s="76"/>
      <c r="E10" s="47">
        <v>31</v>
      </c>
      <c r="F10" s="75">
        <v>3.3</v>
      </c>
    </row>
    <row r="11" spans="1:6">
      <c r="A11" s="45" t="s">
        <v>106</v>
      </c>
      <c r="B11" s="46">
        <v>6202</v>
      </c>
      <c r="C11" s="75">
        <v>3.4</v>
      </c>
      <c r="D11" s="76"/>
      <c r="E11" s="47">
        <v>56.2</v>
      </c>
      <c r="F11" s="75">
        <v>6</v>
      </c>
    </row>
    <row r="12" spans="1:6">
      <c r="A12" s="45" t="s">
        <v>107</v>
      </c>
      <c r="B12" s="46">
        <v>4421</v>
      </c>
      <c r="C12" s="75">
        <v>2.4</v>
      </c>
      <c r="D12" s="76"/>
      <c r="E12" s="47">
        <v>27</v>
      </c>
      <c r="F12" s="75">
        <v>2.9</v>
      </c>
    </row>
    <row r="13" spans="1:6">
      <c r="A13" s="45" t="s">
        <v>108</v>
      </c>
      <c r="B13" s="46">
        <v>3289</v>
      </c>
      <c r="C13" s="75">
        <v>1.8</v>
      </c>
      <c r="D13" s="76"/>
      <c r="E13" s="47">
        <v>15.8</v>
      </c>
      <c r="F13" s="75">
        <v>1.7</v>
      </c>
    </row>
    <row r="14" spans="1:6">
      <c r="A14" s="45" t="s">
        <v>109</v>
      </c>
      <c r="B14" s="46">
        <v>2987</v>
      </c>
      <c r="C14" s="75">
        <v>1.6</v>
      </c>
      <c r="D14" s="76"/>
      <c r="E14" s="47">
        <v>29.5</v>
      </c>
      <c r="F14" s="75">
        <v>3.2</v>
      </c>
    </row>
    <row r="15" spans="1:6">
      <c r="A15" s="45" t="s">
        <v>110</v>
      </c>
      <c r="B15" s="46">
        <v>2945</v>
      </c>
      <c r="C15" s="75">
        <v>1.6</v>
      </c>
      <c r="D15" s="76"/>
      <c r="E15" s="47">
        <v>13.8</v>
      </c>
      <c r="F15" s="75">
        <v>1.5</v>
      </c>
    </row>
    <row r="16" spans="1:6">
      <c r="A16" s="45" t="s">
        <v>111</v>
      </c>
      <c r="B16" s="46">
        <v>2910</v>
      </c>
      <c r="C16" s="75">
        <v>1.6</v>
      </c>
      <c r="D16" s="76"/>
      <c r="E16" s="47">
        <v>29.3</v>
      </c>
      <c r="F16" s="75">
        <v>3.1</v>
      </c>
    </row>
    <row r="17" spans="1:6">
      <c r="A17" s="45" t="s">
        <v>112</v>
      </c>
      <c r="B17" s="46">
        <v>2723</v>
      </c>
      <c r="C17" s="75">
        <v>1.5</v>
      </c>
      <c r="D17" s="76"/>
      <c r="E17" s="47">
        <v>64.599999999999994</v>
      </c>
      <c r="F17" s="75">
        <v>6.9</v>
      </c>
    </row>
    <row r="18" spans="1:6">
      <c r="A18" s="45" t="s">
        <v>113</v>
      </c>
      <c r="B18" s="46">
        <v>2393</v>
      </c>
      <c r="C18" s="75">
        <v>1.3</v>
      </c>
      <c r="D18" s="76"/>
      <c r="E18" s="47">
        <v>16.8</v>
      </c>
      <c r="F18" s="75">
        <v>1.8</v>
      </c>
    </row>
    <row r="19" spans="1:6">
      <c r="A19" s="45" t="s">
        <v>114</v>
      </c>
      <c r="B19" s="46">
        <v>2276</v>
      </c>
      <c r="C19" s="75">
        <v>1.2</v>
      </c>
      <c r="D19" s="76"/>
      <c r="E19" s="47">
        <v>24.7</v>
      </c>
      <c r="F19" s="75">
        <v>2.7</v>
      </c>
    </row>
    <row r="20" spans="1:6">
      <c r="A20" s="45" t="s">
        <v>115</v>
      </c>
      <c r="B20" s="46">
        <v>2272</v>
      </c>
      <c r="C20" s="75">
        <v>1.2</v>
      </c>
      <c r="D20" s="76"/>
      <c r="E20" s="47">
        <v>4</v>
      </c>
      <c r="F20" s="75">
        <v>0.4</v>
      </c>
    </row>
    <row r="21" spans="1:6">
      <c r="A21" s="45" t="s">
        <v>116</v>
      </c>
      <c r="B21" s="46">
        <v>2265</v>
      </c>
      <c r="C21" s="75">
        <v>1.2</v>
      </c>
      <c r="D21" s="76"/>
      <c r="E21" s="47">
        <v>14.9</v>
      </c>
      <c r="F21" s="75">
        <v>1.6</v>
      </c>
    </row>
    <row r="22" spans="1:6">
      <c r="A22" s="45" t="s">
        <v>117</v>
      </c>
      <c r="B22" s="46">
        <v>2143</v>
      </c>
      <c r="C22" s="75">
        <v>1.2</v>
      </c>
      <c r="D22" s="76"/>
      <c r="E22" s="47">
        <v>8.9</v>
      </c>
      <c r="F22" s="75">
        <v>1</v>
      </c>
    </row>
    <row r="23" spans="1:6">
      <c r="A23" s="45" t="s">
        <v>118</v>
      </c>
      <c r="B23" s="46">
        <v>50760</v>
      </c>
      <c r="C23" s="75">
        <v>27.5</v>
      </c>
      <c r="D23" s="76"/>
      <c r="E23" s="47">
        <v>357.9</v>
      </c>
      <c r="F23" s="75">
        <v>38.5</v>
      </c>
    </row>
    <row r="24" spans="1:6">
      <c r="A24" s="52" t="s">
        <v>21</v>
      </c>
      <c r="B24" s="53">
        <v>184778</v>
      </c>
      <c r="C24" s="77">
        <v>100</v>
      </c>
      <c r="D24" s="78"/>
      <c r="E24" s="54">
        <v>930.5</v>
      </c>
      <c r="F24" s="77">
        <v>100</v>
      </c>
    </row>
    <row r="25" spans="1:6">
      <c r="A25" s="16" t="s">
        <v>67</v>
      </c>
    </row>
  </sheetData>
  <mergeCells count="2">
    <mergeCell ref="B3:C3"/>
    <mergeCell ref="E3:F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12"/>
  <sheetViews>
    <sheetView zoomScale="80" zoomScaleNormal="80" workbookViewId="0">
      <selection activeCell="A2" sqref="A2"/>
    </sheetView>
  </sheetViews>
  <sheetFormatPr defaultColWidth="8.7109375" defaultRowHeight="12.95"/>
  <cols>
    <col min="1" max="2" width="18.5703125" style="4" customWidth="1"/>
    <col min="3" max="3" width="26" style="4" customWidth="1"/>
    <col min="4" max="4" width="18.5703125" style="4" customWidth="1"/>
    <col min="5" max="16384" width="8.7109375" style="4"/>
  </cols>
  <sheetData>
    <row r="1" spans="1:4">
      <c r="A1" s="10" t="s">
        <v>119</v>
      </c>
      <c r="B1" s="11"/>
    </row>
    <row r="2" spans="1:4">
      <c r="A2" s="10"/>
      <c r="B2" s="11"/>
    </row>
    <row r="3" spans="1:4">
      <c r="A3" s="129"/>
      <c r="B3" s="44" t="s">
        <v>120</v>
      </c>
      <c r="C3" s="44" t="s">
        <v>121</v>
      </c>
      <c r="D3" s="44" t="s">
        <v>122</v>
      </c>
    </row>
    <row r="4" spans="1:4">
      <c r="A4" s="45" t="s">
        <v>123</v>
      </c>
      <c r="B4" s="46">
        <v>70109</v>
      </c>
      <c r="C4" s="47">
        <v>30.7</v>
      </c>
      <c r="D4" s="47">
        <v>211.7</v>
      </c>
    </row>
    <row r="5" spans="1:4">
      <c r="A5" s="45" t="s">
        <v>124</v>
      </c>
      <c r="B5" s="46">
        <v>38344</v>
      </c>
      <c r="C5" s="47">
        <v>324.89999999999998</v>
      </c>
      <c r="D5" s="48">
        <v>2184.1999999999998</v>
      </c>
    </row>
    <row r="6" spans="1:4">
      <c r="A6" s="45" t="s">
        <v>125</v>
      </c>
      <c r="B6" s="46">
        <v>30330</v>
      </c>
      <c r="C6" s="47">
        <v>95.1</v>
      </c>
      <c r="D6" s="47">
        <v>858.5</v>
      </c>
    </row>
    <row r="7" spans="1:4">
      <c r="A7" s="45" t="s">
        <v>126</v>
      </c>
      <c r="B7" s="46">
        <v>13006</v>
      </c>
      <c r="C7" s="47">
        <v>18.399999999999999</v>
      </c>
      <c r="D7" s="47">
        <v>328.1</v>
      </c>
    </row>
    <row r="8" spans="1:4">
      <c r="A8" s="45" t="s">
        <v>127</v>
      </c>
      <c r="B8" s="46">
        <v>23857</v>
      </c>
      <c r="C8" s="47">
        <v>2.9</v>
      </c>
      <c r="D8" s="47">
        <v>26.2</v>
      </c>
    </row>
    <row r="9" spans="1:4">
      <c r="A9" s="45" t="s">
        <v>128</v>
      </c>
      <c r="B9" s="46">
        <v>4669</v>
      </c>
      <c r="C9" s="47">
        <v>11.6</v>
      </c>
      <c r="D9" s="47">
        <v>110.9</v>
      </c>
    </row>
    <row r="10" spans="1:4">
      <c r="A10" s="49" t="s">
        <v>129</v>
      </c>
      <c r="B10" s="50">
        <v>4464</v>
      </c>
      <c r="C10" s="51">
        <v>25.2</v>
      </c>
      <c r="D10" s="51">
        <v>187.8</v>
      </c>
    </row>
    <row r="11" spans="1:4">
      <c r="A11" s="52" t="s">
        <v>21</v>
      </c>
      <c r="B11" s="53">
        <v>184778</v>
      </c>
      <c r="C11" s="54">
        <v>15.1</v>
      </c>
      <c r="D11" s="54">
        <v>132.1</v>
      </c>
    </row>
    <row r="12" spans="1:4">
      <c r="A12" s="16" t="s">
        <v>67</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13"/>
  <sheetViews>
    <sheetView zoomScale="80" zoomScaleNormal="80" workbookViewId="0">
      <selection activeCell="A2" sqref="A2"/>
    </sheetView>
  </sheetViews>
  <sheetFormatPr defaultColWidth="8.7109375" defaultRowHeight="12.95"/>
  <cols>
    <col min="1" max="1" width="20.42578125" style="4" customWidth="1"/>
    <col min="2" max="2" width="21.85546875" style="4" customWidth="1"/>
    <col min="3" max="3" width="20.42578125" style="4" customWidth="1"/>
    <col min="4" max="4" width="24.42578125" style="4" customWidth="1"/>
    <col min="5" max="16384" width="8.7109375" style="4"/>
  </cols>
  <sheetData>
    <row r="1" spans="1:4">
      <c r="A1" s="10" t="s">
        <v>130</v>
      </c>
      <c r="B1" s="11"/>
    </row>
    <row r="2" spans="1:4">
      <c r="A2" s="10"/>
      <c r="B2" s="11"/>
    </row>
    <row r="3" spans="1:4" ht="28.5" customHeight="1">
      <c r="A3" s="163"/>
      <c r="B3" s="165" t="s">
        <v>131</v>
      </c>
      <c r="C3" s="165" t="s">
        <v>132</v>
      </c>
      <c r="D3" s="165" t="s">
        <v>133</v>
      </c>
    </row>
    <row r="4" spans="1:4">
      <c r="A4" s="164"/>
      <c r="B4" s="166"/>
      <c r="C4" s="166"/>
      <c r="D4" s="166"/>
    </row>
    <row r="5" spans="1:4">
      <c r="A5" s="45" t="s">
        <v>123</v>
      </c>
      <c r="B5" s="125">
        <v>504.8</v>
      </c>
      <c r="C5" s="125">
        <v>221.4</v>
      </c>
      <c r="D5" s="126">
        <v>1524.3</v>
      </c>
    </row>
    <row r="6" spans="1:4">
      <c r="A6" s="45" t="s">
        <v>124</v>
      </c>
      <c r="B6" s="125">
        <v>47.2</v>
      </c>
      <c r="C6" s="125">
        <v>400.3</v>
      </c>
      <c r="D6" s="126">
        <v>2690.6</v>
      </c>
    </row>
    <row r="7" spans="1:4">
      <c r="A7" s="45" t="s">
        <v>125</v>
      </c>
      <c r="B7" s="125">
        <v>81</v>
      </c>
      <c r="C7" s="125">
        <v>254</v>
      </c>
      <c r="D7" s="126">
        <v>2293.5</v>
      </c>
    </row>
    <row r="8" spans="1:4">
      <c r="A8" s="45" t="s">
        <v>126</v>
      </c>
      <c r="B8" s="125">
        <v>33</v>
      </c>
      <c r="C8" s="125">
        <v>46.8</v>
      </c>
      <c r="D8" s="126">
        <v>831.6</v>
      </c>
    </row>
    <row r="9" spans="1:4">
      <c r="A9" s="45" t="s">
        <v>127</v>
      </c>
      <c r="B9" s="125">
        <v>197.7</v>
      </c>
      <c r="C9" s="125">
        <v>23.9</v>
      </c>
      <c r="D9" s="126">
        <v>217.5</v>
      </c>
    </row>
    <row r="10" spans="1:4">
      <c r="A10" s="45" t="s">
        <v>128</v>
      </c>
      <c r="B10" s="125">
        <v>36.5</v>
      </c>
      <c r="C10" s="125">
        <v>90.2</v>
      </c>
      <c r="D10" s="126">
        <v>866.1</v>
      </c>
    </row>
    <row r="11" spans="1:4">
      <c r="A11" s="45" t="s">
        <v>129</v>
      </c>
      <c r="B11" s="125">
        <v>30.3</v>
      </c>
      <c r="C11" s="125">
        <v>171.2</v>
      </c>
      <c r="D11" s="126">
        <v>1274.8</v>
      </c>
    </row>
    <row r="12" spans="1:4">
      <c r="A12" s="52" t="s">
        <v>21</v>
      </c>
      <c r="B12" s="127">
        <v>930.5</v>
      </c>
      <c r="C12" s="127">
        <v>75.900000000000006</v>
      </c>
      <c r="D12" s="128">
        <v>665.3</v>
      </c>
    </row>
    <row r="13" spans="1:4">
      <c r="A13" s="16" t="s">
        <v>67</v>
      </c>
    </row>
  </sheetData>
  <mergeCells count="4">
    <mergeCell ref="A3:A4"/>
    <mergeCell ref="B3:B4"/>
    <mergeCell ref="D3:D4"/>
    <mergeCell ref="C3:C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26"/>
  <sheetViews>
    <sheetView zoomScale="80" zoomScaleNormal="80" workbookViewId="0">
      <selection activeCell="A2" sqref="A2"/>
    </sheetView>
  </sheetViews>
  <sheetFormatPr defaultColWidth="9.140625" defaultRowHeight="12.95"/>
  <cols>
    <col min="1" max="1" width="19.42578125" style="4" customWidth="1"/>
    <col min="2" max="5" width="17.42578125" style="4" customWidth="1"/>
    <col min="6" max="16384" width="9.140625" style="4"/>
  </cols>
  <sheetData>
    <row r="1" spans="1:5">
      <c r="A1" s="10" t="s">
        <v>134</v>
      </c>
      <c r="B1" s="11"/>
    </row>
    <row r="2" spans="1:5">
      <c r="A2" s="10"/>
      <c r="B2" s="11"/>
    </row>
    <row r="3" spans="1:5">
      <c r="A3" s="19"/>
      <c r="B3" s="5" t="s">
        <v>135</v>
      </c>
      <c r="C3" s="5" t="s">
        <v>136</v>
      </c>
      <c r="D3" s="5" t="s">
        <v>137</v>
      </c>
      <c r="E3" s="5" t="s">
        <v>21</v>
      </c>
    </row>
    <row r="4" spans="1:5">
      <c r="A4" s="10" t="s">
        <v>83</v>
      </c>
      <c r="B4" s="121">
        <v>74</v>
      </c>
      <c r="C4" s="121" t="s">
        <v>36</v>
      </c>
      <c r="D4" s="121" t="s">
        <v>36</v>
      </c>
      <c r="E4" s="121">
        <v>74</v>
      </c>
    </row>
    <row r="5" spans="1:5">
      <c r="A5" s="10" t="s">
        <v>138</v>
      </c>
      <c r="B5" s="121">
        <v>1</v>
      </c>
      <c r="C5" s="121" t="s">
        <v>36</v>
      </c>
      <c r="D5" s="121" t="s">
        <v>36</v>
      </c>
      <c r="E5" s="121">
        <v>1</v>
      </c>
    </row>
    <row r="6" spans="1:5">
      <c r="A6" s="10" t="s">
        <v>81</v>
      </c>
      <c r="B6" s="121">
        <v>52</v>
      </c>
      <c r="C6" s="121" t="s">
        <v>36</v>
      </c>
      <c r="D6" s="121">
        <v>1</v>
      </c>
      <c r="E6" s="121">
        <v>53</v>
      </c>
    </row>
    <row r="7" spans="1:5">
      <c r="A7" s="10" t="s">
        <v>8</v>
      </c>
      <c r="B7" s="121">
        <v>2</v>
      </c>
      <c r="C7" s="121">
        <v>7</v>
      </c>
      <c r="D7" s="121" t="s">
        <v>36</v>
      </c>
      <c r="E7" s="121">
        <v>9</v>
      </c>
    </row>
    <row r="8" spans="1:5">
      <c r="A8" s="10" t="s">
        <v>85</v>
      </c>
      <c r="B8" s="121">
        <v>13</v>
      </c>
      <c r="C8" s="121" t="s">
        <v>36</v>
      </c>
      <c r="D8" s="121">
        <v>1</v>
      </c>
      <c r="E8" s="121">
        <v>14</v>
      </c>
    </row>
    <row r="9" spans="1:5">
      <c r="A9" s="10" t="s">
        <v>82</v>
      </c>
      <c r="B9" s="121">
        <v>41</v>
      </c>
      <c r="C9" s="121" t="s">
        <v>36</v>
      </c>
      <c r="D9" s="121" t="s">
        <v>36</v>
      </c>
      <c r="E9" s="121">
        <v>41</v>
      </c>
    </row>
    <row r="10" spans="1:5">
      <c r="A10" s="10" t="s">
        <v>6</v>
      </c>
      <c r="B10" s="121">
        <v>130</v>
      </c>
      <c r="C10" s="121">
        <v>499</v>
      </c>
      <c r="D10" s="121">
        <v>3</v>
      </c>
      <c r="E10" s="121">
        <v>632</v>
      </c>
    </row>
    <row r="11" spans="1:5">
      <c r="A11" s="10" t="s">
        <v>7</v>
      </c>
      <c r="B11" s="121">
        <v>84</v>
      </c>
      <c r="C11" s="121">
        <v>18</v>
      </c>
      <c r="D11" s="121">
        <v>1</v>
      </c>
      <c r="E11" s="121">
        <v>103</v>
      </c>
    </row>
    <row r="12" spans="1:5">
      <c r="A12" s="10" t="s">
        <v>9</v>
      </c>
      <c r="B12" s="121">
        <v>47</v>
      </c>
      <c r="C12" s="121">
        <v>75</v>
      </c>
      <c r="D12" s="121">
        <v>2</v>
      </c>
      <c r="E12" s="121">
        <v>124</v>
      </c>
    </row>
    <row r="13" spans="1:5">
      <c r="A13" s="10" t="s">
        <v>10</v>
      </c>
      <c r="B13" s="121">
        <v>32</v>
      </c>
      <c r="C13" s="121">
        <v>1</v>
      </c>
      <c r="D13" s="121" t="s">
        <v>36</v>
      </c>
      <c r="E13" s="121">
        <v>33</v>
      </c>
    </row>
    <row r="14" spans="1:5">
      <c r="A14" s="10" t="s">
        <v>84</v>
      </c>
      <c r="B14" s="121">
        <v>8</v>
      </c>
      <c r="C14" s="121" t="s">
        <v>36</v>
      </c>
      <c r="D14" s="121" t="s">
        <v>36</v>
      </c>
      <c r="E14" s="121">
        <v>8</v>
      </c>
    </row>
    <row r="15" spans="1:5">
      <c r="A15" s="10" t="s">
        <v>11</v>
      </c>
      <c r="B15" s="121">
        <v>8</v>
      </c>
      <c r="C15" s="121">
        <v>1</v>
      </c>
      <c r="D15" s="121" t="s">
        <v>36</v>
      </c>
      <c r="E15" s="121">
        <v>9</v>
      </c>
    </row>
    <row r="16" spans="1:5">
      <c r="A16" s="10" t="s">
        <v>12</v>
      </c>
      <c r="B16" s="121">
        <v>8</v>
      </c>
      <c r="C16" s="121">
        <v>7</v>
      </c>
      <c r="D16" s="121" t="s">
        <v>36</v>
      </c>
      <c r="E16" s="121">
        <v>15</v>
      </c>
    </row>
    <row r="17" spans="1:5">
      <c r="A17" s="10" t="s">
        <v>13</v>
      </c>
      <c r="B17" s="121">
        <v>3</v>
      </c>
      <c r="C17" s="121">
        <v>4</v>
      </c>
      <c r="D17" s="121" t="s">
        <v>36</v>
      </c>
      <c r="E17" s="121">
        <v>7</v>
      </c>
    </row>
    <row r="18" spans="1:5">
      <c r="A18" s="10" t="s">
        <v>14</v>
      </c>
      <c r="B18" s="121">
        <v>3</v>
      </c>
      <c r="C18" s="121">
        <v>1</v>
      </c>
      <c r="D18" s="121" t="s">
        <v>36</v>
      </c>
      <c r="E18" s="121">
        <v>4</v>
      </c>
    </row>
    <row r="19" spans="1:5">
      <c r="A19" s="10" t="s">
        <v>15</v>
      </c>
      <c r="B19" s="121">
        <v>16</v>
      </c>
      <c r="C19" s="121">
        <v>37</v>
      </c>
      <c r="D19" s="121" t="s">
        <v>36</v>
      </c>
      <c r="E19" s="121">
        <v>53</v>
      </c>
    </row>
    <row r="20" spans="1:5">
      <c r="A20" s="10" t="s">
        <v>16</v>
      </c>
      <c r="B20" s="121">
        <v>23</v>
      </c>
      <c r="C20" s="121">
        <v>108</v>
      </c>
      <c r="D20" s="121">
        <v>4</v>
      </c>
      <c r="E20" s="121">
        <v>135</v>
      </c>
    </row>
    <row r="21" spans="1:5">
      <c r="A21" s="10" t="s">
        <v>17</v>
      </c>
      <c r="B21" s="121">
        <v>2</v>
      </c>
      <c r="C21" s="121" t="s">
        <v>36</v>
      </c>
      <c r="D21" s="121" t="s">
        <v>36</v>
      </c>
      <c r="E21" s="121">
        <v>2</v>
      </c>
    </row>
    <row r="22" spans="1:5">
      <c r="A22" s="10" t="s">
        <v>18</v>
      </c>
      <c r="B22" s="121">
        <v>4</v>
      </c>
      <c r="C22" s="121" t="s">
        <v>36</v>
      </c>
      <c r="D22" s="121" t="s">
        <v>36</v>
      </c>
      <c r="E22" s="121">
        <v>4</v>
      </c>
    </row>
    <row r="23" spans="1:5">
      <c r="A23" s="10" t="s">
        <v>19</v>
      </c>
      <c r="B23" s="121">
        <v>12</v>
      </c>
      <c r="C23" s="121">
        <v>4</v>
      </c>
      <c r="D23" s="121" t="s">
        <v>36</v>
      </c>
      <c r="E23" s="121">
        <v>16</v>
      </c>
    </row>
    <row r="24" spans="1:5">
      <c r="A24" s="11" t="s">
        <v>20</v>
      </c>
      <c r="B24" s="9">
        <v>16</v>
      </c>
      <c r="C24" s="9">
        <v>23</v>
      </c>
      <c r="D24" s="9" t="s">
        <v>36</v>
      </c>
      <c r="E24" s="9">
        <v>39</v>
      </c>
    </row>
    <row r="25" spans="1:5">
      <c r="A25" s="115" t="s">
        <v>21</v>
      </c>
      <c r="B25" s="122">
        <v>579</v>
      </c>
      <c r="C25" s="122">
        <v>785</v>
      </c>
      <c r="D25" s="122">
        <v>12</v>
      </c>
      <c r="E25" s="123">
        <v>1376</v>
      </c>
    </row>
    <row r="26" spans="1:5">
      <c r="A26" s="16" t="s">
        <v>139</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E18"/>
  <sheetViews>
    <sheetView zoomScale="80" zoomScaleNormal="80" workbookViewId="0">
      <selection activeCell="A2" sqref="A2"/>
    </sheetView>
  </sheetViews>
  <sheetFormatPr defaultColWidth="8.7109375" defaultRowHeight="12.95"/>
  <cols>
    <col min="1" max="1" width="18.5703125" style="4" customWidth="1"/>
    <col min="2" max="2" width="21.5703125" style="4" customWidth="1"/>
    <col min="3" max="3" width="24" style="4" customWidth="1"/>
    <col min="4" max="4" width="12.42578125" style="4" customWidth="1"/>
    <col min="5" max="5" width="14.85546875" style="4" customWidth="1"/>
    <col min="6" max="16384" width="8.7109375" style="4"/>
  </cols>
  <sheetData>
    <row r="1" spans="1:5">
      <c r="A1" s="11" t="s">
        <v>140</v>
      </c>
      <c r="B1" s="11"/>
      <c r="C1" s="11"/>
      <c r="D1" s="11"/>
      <c r="E1" s="11"/>
    </row>
    <row r="2" spans="1:5">
      <c r="A2" s="11"/>
      <c r="B2" s="11"/>
      <c r="C2" s="11"/>
      <c r="D2" s="11"/>
      <c r="E2" s="11"/>
    </row>
    <row r="3" spans="1:5">
      <c r="A3" s="120"/>
      <c r="B3" s="167" t="s">
        <v>141</v>
      </c>
      <c r="C3" s="167"/>
      <c r="D3" s="167"/>
      <c r="E3" s="168" t="s">
        <v>142</v>
      </c>
    </row>
    <row r="4" spans="1:5">
      <c r="A4" s="6"/>
      <c r="B4" s="18" t="s">
        <v>143</v>
      </c>
      <c r="C4" s="18" t="s">
        <v>144</v>
      </c>
      <c r="D4" s="18" t="s">
        <v>145</v>
      </c>
      <c r="E4" s="169"/>
    </row>
    <row r="5" spans="1:5">
      <c r="A5" s="10" t="s">
        <v>146</v>
      </c>
      <c r="B5" s="109">
        <v>5600</v>
      </c>
      <c r="C5" s="1">
        <v>500</v>
      </c>
      <c r="D5" s="109">
        <v>6100</v>
      </c>
      <c r="E5" s="109">
        <v>48556</v>
      </c>
    </row>
    <row r="6" spans="1:5">
      <c r="A6" s="10" t="s">
        <v>147</v>
      </c>
      <c r="B6" s="109">
        <v>9000</v>
      </c>
      <c r="C6" s="1">
        <v>500</v>
      </c>
      <c r="D6" s="109">
        <v>9500</v>
      </c>
      <c r="E6" s="109">
        <v>73435</v>
      </c>
    </row>
    <row r="7" spans="1:5">
      <c r="A7" s="10" t="s">
        <v>148</v>
      </c>
      <c r="B7" s="1">
        <v>250</v>
      </c>
      <c r="D7" s="1">
        <v>250</v>
      </c>
      <c r="E7" s="109">
        <v>1900</v>
      </c>
    </row>
    <row r="8" spans="1:5">
      <c r="A8" s="10" t="s">
        <v>149</v>
      </c>
      <c r="B8" s="1">
        <v>600</v>
      </c>
      <c r="C8" s="1">
        <v>250</v>
      </c>
      <c r="D8" s="1">
        <v>850</v>
      </c>
      <c r="E8" s="109">
        <v>10000</v>
      </c>
    </row>
    <row r="9" spans="1:5">
      <c r="A9" s="10" t="s">
        <v>150</v>
      </c>
      <c r="C9" s="109">
        <v>2700</v>
      </c>
      <c r="D9" s="109">
        <v>2700</v>
      </c>
      <c r="E9" s="109">
        <v>9500</v>
      </c>
    </row>
    <row r="10" spans="1:5">
      <c r="A10" s="10" t="s">
        <v>151</v>
      </c>
      <c r="B10" s="109">
        <v>35100</v>
      </c>
      <c r="D10" s="109">
        <v>35100</v>
      </c>
      <c r="E10" s="109">
        <v>114485</v>
      </c>
    </row>
    <row r="11" spans="1:5">
      <c r="A11" s="10" t="s">
        <v>152</v>
      </c>
      <c r="B11" s="1">
        <v>800</v>
      </c>
      <c r="D11" s="1">
        <v>800</v>
      </c>
      <c r="E11" s="109">
        <v>3600</v>
      </c>
    </row>
    <row r="12" spans="1:5">
      <c r="A12" s="10" t="s">
        <v>153</v>
      </c>
      <c r="B12" s="1">
        <v>600</v>
      </c>
      <c r="D12" s="1">
        <v>600</v>
      </c>
      <c r="E12" s="109">
        <v>3300</v>
      </c>
    </row>
    <row r="13" spans="1:5">
      <c r="A13" s="10" t="s">
        <v>154</v>
      </c>
      <c r="B13" s="1">
        <v>600</v>
      </c>
      <c r="D13" s="1">
        <v>600</v>
      </c>
      <c r="E13" s="109">
        <v>2700</v>
      </c>
    </row>
    <row r="14" spans="1:5">
      <c r="A14" s="10" t="s">
        <v>155</v>
      </c>
      <c r="B14" s="109">
        <v>1000</v>
      </c>
      <c r="D14" s="109">
        <v>1000</v>
      </c>
      <c r="E14" s="109">
        <v>7000</v>
      </c>
    </row>
    <row r="15" spans="1:5">
      <c r="A15" s="10" t="s">
        <v>156</v>
      </c>
      <c r="B15" s="109">
        <v>1800</v>
      </c>
      <c r="D15" s="109">
        <v>1800</v>
      </c>
      <c r="E15" s="109">
        <v>13500</v>
      </c>
    </row>
    <row r="16" spans="1:5">
      <c r="A16" s="115" t="s">
        <v>21</v>
      </c>
      <c r="B16" s="116">
        <v>55350</v>
      </c>
      <c r="C16" s="116">
        <v>3950</v>
      </c>
      <c r="D16" s="116">
        <v>59300</v>
      </c>
      <c r="E16" s="116">
        <v>287976</v>
      </c>
    </row>
    <row r="17" spans="1:5" ht="38.25" customHeight="1">
      <c r="A17" s="171" t="s">
        <v>157</v>
      </c>
      <c r="B17" s="171"/>
      <c r="C17" s="171"/>
      <c r="D17" s="171"/>
      <c r="E17" s="171"/>
    </row>
    <row r="18" spans="1:5">
      <c r="A18" s="170" t="s">
        <v>158</v>
      </c>
      <c r="B18" s="170"/>
      <c r="C18" s="170"/>
      <c r="D18" s="170"/>
      <c r="E18" s="170"/>
    </row>
  </sheetData>
  <mergeCells count="4">
    <mergeCell ref="B3:D3"/>
    <mergeCell ref="E3:E4"/>
    <mergeCell ref="A18:E18"/>
    <mergeCell ref="A17:E17"/>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I10"/>
  <sheetViews>
    <sheetView zoomScale="80" zoomScaleNormal="80" workbookViewId="0">
      <selection activeCell="A2" sqref="A2"/>
    </sheetView>
  </sheetViews>
  <sheetFormatPr defaultColWidth="9.140625" defaultRowHeight="12.95"/>
  <cols>
    <col min="1" max="1" width="21" style="4" customWidth="1"/>
    <col min="2" max="7" width="9.140625" style="4"/>
    <col min="8" max="8" width="11" style="4" customWidth="1"/>
    <col min="9" max="9" width="11.5703125" style="4" customWidth="1"/>
    <col min="10" max="16384" width="9.140625" style="4"/>
  </cols>
  <sheetData>
    <row r="1" spans="1:9">
      <c r="A1" s="11" t="s">
        <v>159</v>
      </c>
      <c r="B1" s="11" t="str">
        <f>LOWER(A1)</f>
        <v>tab. 6.10 - numero di imprese di trasformazione per classi di occupati, 2010-2015</v>
      </c>
      <c r="C1" s="11"/>
      <c r="D1" s="11"/>
      <c r="E1" s="11"/>
      <c r="F1" s="11"/>
      <c r="G1" s="11"/>
      <c r="H1" s="11"/>
    </row>
    <row r="2" spans="1:9">
      <c r="A2" s="11"/>
      <c r="B2" s="11"/>
      <c r="C2" s="11"/>
      <c r="D2" s="11"/>
      <c r="E2" s="11"/>
      <c r="F2" s="11"/>
      <c r="G2" s="11"/>
      <c r="H2" s="11"/>
    </row>
    <row r="3" spans="1:9" ht="30" customHeight="1">
      <c r="A3" s="19"/>
      <c r="B3" s="118">
        <v>2010</v>
      </c>
      <c r="C3" s="118">
        <v>2011</v>
      </c>
      <c r="D3" s="118">
        <v>2012</v>
      </c>
      <c r="E3" s="118">
        <v>2013</v>
      </c>
      <c r="F3" s="118">
        <v>2014</v>
      </c>
      <c r="G3" s="118">
        <v>2015</v>
      </c>
      <c r="H3" s="34" t="s">
        <v>160</v>
      </c>
      <c r="I3" s="34" t="s">
        <v>161</v>
      </c>
    </row>
    <row r="4" spans="1:9">
      <c r="A4" s="10" t="s">
        <v>162</v>
      </c>
      <c r="B4" s="1">
        <v>347</v>
      </c>
      <c r="C4" s="1">
        <v>375</v>
      </c>
      <c r="D4" s="1">
        <v>372</v>
      </c>
      <c r="E4" s="1">
        <v>444</v>
      </c>
      <c r="F4" s="1">
        <v>430</v>
      </c>
      <c r="G4" s="1">
        <v>447</v>
      </c>
      <c r="H4" s="61">
        <f>+G4/F4*100-100</f>
        <v>3.9534883720930196</v>
      </c>
      <c r="I4" s="61">
        <f>+G4/B4*100-100</f>
        <v>28.818443804034587</v>
      </c>
    </row>
    <row r="5" spans="1:9">
      <c r="A5" s="10" t="s">
        <v>163</v>
      </c>
      <c r="B5" s="1">
        <v>175</v>
      </c>
      <c r="C5" s="1">
        <v>136</v>
      </c>
      <c r="D5" s="1">
        <v>144</v>
      </c>
      <c r="E5" s="1">
        <v>127</v>
      </c>
      <c r="F5" s="1">
        <v>126</v>
      </c>
      <c r="G5" s="1">
        <v>112</v>
      </c>
      <c r="H5" s="61">
        <f>+G5/F5*100-100</f>
        <v>-11.111111111111114</v>
      </c>
      <c r="I5" s="61">
        <f t="shared" ref="I5:I8" si="0">+G5/B5*100-100</f>
        <v>-36</v>
      </c>
    </row>
    <row r="6" spans="1:9">
      <c r="A6" s="10" t="s">
        <v>164</v>
      </c>
      <c r="B6" s="1">
        <v>24</v>
      </c>
      <c r="C6" s="1">
        <v>18</v>
      </c>
      <c r="D6" s="1">
        <v>21</v>
      </c>
      <c r="E6" s="1">
        <v>16</v>
      </c>
      <c r="F6" s="1">
        <v>18</v>
      </c>
      <c r="G6" s="1">
        <v>18</v>
      </c>
      <c r="H6" s="61">
        <f>+G6/F6*100-100</f>
        <v>0</v>
      </c>
      <c r="I6" s="61">
        <f t="shared" si="0"/>
        <v>-25</v>
      </c>
    </row>
    <row r="7" spans="1:9">
      <c r="A7" s="11" t="s">
        <v>165</v>
      </c>
      <c r="B7" s="2">
        <v>1</v>
      </c>
      <c r="C7" s="2">
        <v>1</v>
      </c>
      <c r="D7" s="2">
        <v>0</v>
      </c>
      <c r="E7" s="2">
        <v>0</v>
      </c>
      <c r="F7" s="2">
        <v>0</v>
      </c>
      <c r="G7" s="2">
        <v>0</v>
      </c>
      <c r="H7" s="119" t="s">
        <v>36</v>
      </c>
      <c r="I7" s="61">
        <f t="shared" si="0"/>
        <v>-100</v>
      </c>
    </row>
    <row r="8" spans="1:9">
      <c r="A8" s="115" t="s">
        <v>21</v>
      </c>
      <c r="B8" s="24">
        <v>547</v>
      </c>
      <c r="C8" s="24">
        <v>530</v>
      </c>
      <c r="D8" s="24">
        <v>537</v>
      </c>
      <c r="E8" s="24">
        <v>587</v>
      </c>
      <c r="F8" s="24">
        <v>574</v>
      </c>
      <c r="G8" s="24">
        <v>577</v>
      </c>
      <c r="H8" s="117">
        <f>+G8/F8*100-100</f>
        <v>0.52264808362369308</v>
      </c>
      <c r="I8" s="117">
        <f t="shared" si="0"/>
        <v>5.4844606946983419</v>
      </c>
    </row>
    <row r="9" spans="1:9">
      <c r="A9" s="83" t="s">
        <v>166</v>
      </c>
    </row>
    <row r="10" spans="1:9">
      <c r="A10" s="170" t="s">
        <v>167</v>
      </c>
      <c r="B10" s="170"/>
      <c r="C10" s="170"/>
      <c r="D10" s="170"/>
      <c r="E10" s="170"/>
      <c r="F10" s="170"/>
      <c r="G10" s="170"/>
      <c r="H10" s="170"/>
      <c r="I10" s="170"/>
    </row>
  </sheetData>
  <mergeCells count="1">
    <mergeCell ref="A10:I10"/>
  </mergeCells>
  <pageMargins left="0.7" right="0.7" top="0.75" bottom="0.75" header="0.3" footer="0.3"/>
  <pageSetup paperSize="9" orientation="portrait" horizontalDpi="0"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I11"/>
  <sheetViews>
    <sheetView zoomScale="80" zoomScaleNormal="80" workbookViewId="0">
      <selection activeCell="A2" sqref="A2"/>
    </sheetView>
  </sheetViews>
  <sheetFormatPr defaultColWidth="9.140625" defaultRowHeight="12.95"/>
  <cols>
    <col min="1" max="1" width="16.5703125" style="4" customWidth="1"/>
    <col min="2" max="7" width="9.140625" style="4"/>
    <col min="8" max="8" width="11.5703125" style="4" customWidth="1"/>
    <col min="9" max="9" width="12" style="4" customWidth="1"/>
    <col min="10" max="16384" width="9.140625" style="4"/>
  </cols>
  <sheetData>
    <row r="1" spans="1:9">
      <c r="A1" s="11" t="s">
        <v>168</v>
      </c>
      <c r="B1" s="11"/>
      <c r="C1" s="11"/>
      <c r="D1" s="11"/>
      <c r="E1" s="11"/>
      <c r="F1" s="11"/>
      <c r="G1" s="11"/>
      <c r="H1" s="11"/>
      <c r="I1" s="11"/>
    </row>
    <row r="2" spans="1:9">
      <c r="A2" s="11"/>
      <c r="B2" s="11"/>
      <c r="C2" s="11"/>
      <c r="D2" s="11"/>
      <c r="E2" s="11"/>
      <c r="F2" s="11"/>
      <c r="G2" s="11"/>
      <c r="H2" s="11"/>
      <c r="I2" s="11"/>
    </row>
    <row r="3" spans="1:9" ht="26.1">
      <c r="A3" s="90"/>
      <c r="B3" s="30">
        <v>2010</v>
      </c>
      <c r="C3" s="30">
        <v>2011</v>
      </c>
      <c r="D3" s="30">
        <v>2012</v>
      </c>
      <c r="E3" s="30">
        <v>2013</v>
      </c>
      <c r="F3" s="30">
        <v>2014</v>
      </c>
      <c r="G3" s="30">
        <v>2015</v>
      </c>
      <c r="H3" s="31" t="s">
        <v>169</v>
      </c>
      <c r="I3" s="31" t="s">
        <v>161</v>
      </c>
    </row>
    <row r="4" spans="1:9">
      <c r="A4" s="10" t="s">
        <v>170</v>
      </c>
      <c r="B4" s="109">
        <v>3094</v>
      </c>
      <c r="C4" s="109">
        <v>3177</v>
      </c>
      <c r="D4" s="109">
        <v>3222</v>
      </c>
      <c r="E4" s="109">
        <v>3258</v>
      </c>
      <c r="F4" s="109">
        <v>2927</v>
      </c>
      <c r="G4" s="109">
        <v>3068</v>
      </c>
      <c r="H4" s="61">
        <f>+G4/F4*100-100</f>
        <v>4.8172189955586049</v>
      </c>
      <c r="I4" s="61">
        <f>+G4/B4*100-100</f>
        <v>-0.84033613445377853</v>
      </c>
    </row>
    <row r="5" spans="1:9">
      <c r="A5" s="11" t="s">
        <v>171</v>
      </c>
      <c r="B5" s="110">
        <v>2856</v>
      </c>
      <c r="C5" s="110">
        <v>2932</v>
      </c>
      <c r="D5" s="110">
        <v>2975</v>
      </c>
      <c r="E5" s="110">
        <v>3034</v>
      </c>
      <c r="F5" s="110">
        <v>2701</v>
      </c>
      <c r="G5" s="110">
        <v>2858</v>
      </c>
      <c r="H5" s="61">
        <f t="shared" ref="H5:H10" si="0">+G5/F5*100-100</f>
        <v>5.8126619770455363</v>
      </c>
      <c r="I5" s="61">
        <f>+G5/B5*100-100</f>
        <v>7.0028011204485097E-2</v>
      </c>
    </row>
    <row r="6" spans="1:9">
      <c r="A6" s="20" t="s">
        <v>21</v>
      </c>
      <c r="B6" s="111">
        <v>5950</v>
      </c>
      <c r="C6" s="111">
        <v>6109</v>
      </c>
      <c r="D6" s="111">
        <v>6197</v>
      </c>
      <c r="E6" s="111">
        <v>6292</v>
      </c>
      <c r="F6" s="111">
        <v>5628</v>
      </c>
      <c r="G6" s="111">
        <v>5926</v>
      </c>
      <c r="H6" s="112">
        <f t="shared" si="0"/>
        <v>5.2949538024164866</v>
      </c>
      <c r="I6" s="112">
        <f>+G6/B6*100-100</f>
        <v>-0.40336134453781369</v>
      </c>
    </row>
    <row r="7" spans="1:9" ht="9.75" customHeight="1">
      <c r="A7" s="113"/>
      <c r="B7" s="114"/>
      <c r="C7" s="114"/>
      <c r="D7" s="114"/>
      <c r="E7" s="114"/>
      <c r="F7" s="114"/>
      <c r="G7" s="114"/>
      <c r="H7" s="61"/>
      <c r="I7" s="61"/>
    </row>
    <row r="8" spans="1:9">
      <c r="A8" s="11" t="s">
        <v>172</v>
      </c>
      <c r="B8" s="110">
        <v>2608</v>
      </c>
      <c r="C8" s="110">
        <v>2677</v>
      </c>
      <c r="D8" s="110">
        <v>2716</v>
      </c>
      <c r="E8" s="110">
        <v>2809</v>
      </c>
      <c r="F8" s="110">
        <v>2299</v>
      </c>
      <c r="G8" s="110">
        <v>2474</v>
      </c>
      <c r="H8" s="61">
        <f t="shared" si="0"/>
        <v>7.6120052196607162</v>
      </c>
      <c r="I8" s="61">
        <f t="shared" ref="I8:I10" si="1">+G8/B8*100-100</f>
        <v>-5.1380368098159437</v>
      </c>
    </row>
    <row r="9" spans="1:9">
      <c r="A9" s="11" t="s">
        <v>173</v>
      </c>
      <c r="B9" s="110">
        <v>2407</v>
      </c>
      <c r="C9" s="110">
        <v>2471</v>
      </c>
      <c r="D9" s="110">
        <v>2507</v>
      </c>
      <c r="E9" s="110">
        <v>2617</v>
      </c>
      <c r="F9" s="110">
        <v>2123</v>
      </c>
      <c r="G9" s="110">
        <v>2304</v>
      </c>
      <c r="H9" s="61">
        <f t="shared" si="0"/>
        <v>8.5256712199717413</v>
      </c>
      <c r="I9" s="61">
        <f t="shared" si="1"/>
        <v>-4.2791857083506386</v>
      </c>
    </row>
    <row r="10" spans="1:9">
      <c r="A10" s="115" t="s">
        <v>174</v>
      </c>
      <c r="B10" s="116">
        <v>5015</v>
      </c>
      <c r="C10" s="116">
        <v>5149</v>
      </c>
      <c r="D10" s="116">
        <v>5223</v>
      </c>
      <c r="E10" s="116">
        <v>5426</v>
      </c>
      <c r="F10" s="116">
        <v>4422</v>
      </c>
      <c r="G10" s="116">
        <v>4778</v>
      </c>
      <c r="H10" s="117">
        <f t="shared" si="0"/>
        <v>8.0506558118498504</v>
      </c>
      <c r="I10" s="117">
        <f t="shared" si="1"/>
        <v>-4.7258225324027876</v>
      </c>
    </row>
    <row r="11" spans="1:9">
      <c r="A11" s="16" t="s">
        <v>167</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W28"/>
  <sheetViews>
    <sheetView zoomScale="80" zoomScaleNormal="80" workbookViewId="0">
      <selection activeCell="A2" sqref="A2"/>
    </sheetView>
  </sheetViews>
  <sheetFormatPr defaultRowHeight="12.95"/>
  <cols>
    <col min="1" max="1" width="8.7109375" style="4"/>
    <col min="2" max="2" width="16.42578125" style="4" bestFit="1" customWidth="1"/>
    <col min="3" max="4" width="9.5703125" style="4" bestFit="1" customWidth="1"/>
    <col min="5" max="5" width="8.7109375" style="4"/>
    <col min="6" max="6" width="14.5703125" style="4" customWidth="1"/>
    <col min="7" max="257" width="8.7109375" style="4"/>
    <col min="258" max="258" width="16.42578125" style="4" bestFit="1" customWidth="1"/>
    <col min="259" max="260" width="9.5703125" style="4" bestFit="1" customWidth="1"/>
    <col min="261" max="261" width="8.7109375" style="4"/>
    <col min="262" max="262" width="14.5703125" style="4" customWidth="1"/>
    <col min="263" max="513" width="8.7109375" style="4"/>
    <col min="514" max="514" width="16.42578125" style="4" bestFit="1" customWidth="1"/>
    <col min="515" max="516" width="9.5703125" style="4" bestFit="1" customWidth="1"/>
    <col min="517" max="517" width="8.7109375" style="4"/>
    <col min="518" max="518" width="14.5703125" style="4" customWidth="1"/>
    <col min="519" max="769" width="8.7109375" style="4"/>
    <col min="770" max="770" width="16.42578125" style="4" bestFit="1" customWidth="1"/>
    <col min="771" max="772" width="9.5703125" style="4" bestFit="1" customWidth="1"/>
    <col min="773" max="773" width="8.7109375" style="4"/>
    <col min="774" max="774" width="14.5703125" style="4" customWidth="1"/>
    <col min="775" max="1025" width="8.7109375" style="4"/>
    <col min="1026" max="1026" width="16.42578125" style="4" bestFit="1" customWidth="1"/>
    <col min="1027" max="1028" width="9.5703125" style="4" bestFit="1" customWidth="1"/>
    <col min="1029" max="1029" width="8.7109375" style="4"/>
    <col min="1030" max="1030" width="14.5703125" style="4" customWidth="1"/>
    <col min="1031" max="1281" width="8.7109375" style="4"/>
    <col min="1282" max="1282" width="16.42578125" style="4" bestFit="1" customWidth="1"/>
    <col min="1283" max="1284" width="9.5703125" style="4" bestFit="1" customWidth="1"/>
    <col min="1285" max="1285" width="8.7109375" style="4"/>
    <col min="1286" max="1286" width="14.5703125" style="4" customWidth="1"/>
    <col min="1287" max="1537" width="8.7109375" style="4"/>
    <col min="1538" max="1538" width="16.42578125" style="4" bestFit="1" customWidth="1"/>
    <col min="1539" max="1540" width="9.5703125" style="4" bestFit="1" customWidth="1"/>
    <col min="1541" max="1541" width="8.7109375" style="4"/>
    <col min="1542" max="1542" width="14.5703125" style="4" customWidth="1"/>
    <col min="1543" max="1793" width="8.7109375" style="4"/>
    <col min="1794" max="1794" width="16.42578125" style="4" bestFit="1" customWidth="1"/>
    <col min="1795" max="1796" width="9.5703125" style="4" bestFit="1" customWidth="1"/>
    <col min="1797" max="1797" width="8.7109375" style="4"/>
    <col min="1798" max="1798" width="14.5703125" style="4" customWidth="1"/>
    <col min="1799" max="2049" width="8.7109375" style="4"/>
    <col min="2050" max="2050" width="16.42578125" style="4" bestFit="1" customWidth="1"/>
    <col min="2051" max="2052" width="9.5703125" style="4" bestFit="1" customWidth="1"/>
    <col min="2053" max="2053" width="8.7109375" style="4"/>
    <col min="2054" max="2054" width="14.5703125" style="4" customWidth="1"/>
    <col min="2055" max="2305" width="8.7109375" style="4"/>
    <col min="2306" max="2306" width="16.42578125" style="4" bestFit="1" customWidth="1"/>
    <col min="2307" max="2308" width="9.5703125" style="4" bestFit="1" customWidth="1"/>
    <col min="2309" max="2309" width="8.7109375" style="4"/>
    <col min="2310" max="2310" width="14.5703125" style="4" customWidth="1"/>
    <col min="2311" max="2561" width="8.7109375" style="4"/>
    <col min="2562" max="2562" width="16.42578125" style="4" bestFit="1" customWidth="1"/>
    <col min="2563" max="2564" width="9.5703125" style="4" bestFit="1" customWidth="1"/>
    <col min="2565" max="2565" width="8.7109375" style="4"/>
    <col min="2566" max="2566" width="14.5703125" style="4" customWidth="1"/>
    <col min="2567" max="2817" width="8.7109375" style="4"/>
    <col min="2818" max="2818" width="16.42578125" style="4" bestFit="1" customWidth="1"/>
    <col min="2819" max="2820" width="9.5703125" style="4" bestFit="1" customWidth="1"/>
    <col min="2821" max="2821" width="8.7109375" style="4"/>
    <col min="2822" max="2822" width="14.5703125" style="4" customWidth="1"/>
    <col min="2823" max="3073" width="8.7109375" style="4"/>
    <col min="3074" max="3074" width="16.42578125" style="4" bestFit="1" customWidth="1"/>
    <col min="3075" max="3076" width="9.5703125" style="4" bestFit="1" customWidth="1"/>
    <col min="3077" max="3077" width="8.7109375" style="4"/>
    <col min="3078" max="3078" width="14.5703125" style="4" customWidth="1"/>
    <col min="3079" max="3329" width="8.7109375" style="4"/>
    <col min="3330" max="3330" width="16.42578125" style="4" bestFit="1" customWidth="1"/>
    <col min="3331" max="3332" width="9.5703125" style="4" bestFit="1" customWidth="1"/>
    <col min="3333" max="3333" width="8.7109375" style="4"/>
    <col min="3334" max="3334" width="14.5703125" style="4" customWidth="1"/>
    <col min="3335" max="3585" width="8.7109375" style="4"/>
    <col min="3586" max="3586" width="16.42578125" style="4" bestFit="1" customWidth="1"/>
    <col min="3587" max="3588" width="9.5703125" style="4" bestFit="1" customWidth="1"/>
    <col min="3589" max="3589" width="8.7109375" style="4"/>
    <col min="3590" max="3590" width="14.5703125" style="4" customWidth="1"/>
    <col min="3591" max="3841" width="8.7109375" style="4"/>
    <col min="3842" max="3842" width="16.42578125" style="4" bestFit="1" customWidth="1"/>
    <col min="3843" max="3844" width="9.5703125" style="4" bestFit="1" customWidth="1"/>
    <col min="3845" max="3845" width="8.7109375" style="4"/>
    <col min="3846" max="3846" width="14.5703125" style="4" customWidth="1"/>
    <col min="3847" max="4097" width="8.7109375" style="4"/>
    <col min="4098" max="4098" width="16.42578125" style="4" bestFit="1" customWidth="1"/>
    <col min="4099" max="4100" width="9.5703125" style="4" bestFit="1" customWidth="1"/>
    <col min="4101" max="4101" width="8.7109375" style="4"/>
    <col min="4102" max="4102" width="14.5703125" style="4" customWidth="1"/>
    <col min="4103" max="4353" width="8.7109375" style="4"/>
    <col min="4354" max="4354" width="16.42578125" style="4" bestFit="1" customWidth="1"/>
    <col min="4355" max="4356" width="9.5703125" style="4" bestFit="1" customWidth="1"/>
    <col min="4357" max="4357" width="8.7109375" style="4"/>
    <col min="4358" max="4358" width="14.5703125" style="4" customWidth="1"/>
    <col min="4359" max="4609" width="8.7109375" style="4"/>
    <col min="4610" max="4610" width="16.42578125" style="4" bestFit="1" customWidth="1"/>
    <col min="4611" max="4612" width="9.5703125" style="4" bestFit="1" customWidth="1"/>
    <col min="4613" max="4613" width="8.7109375" style="4"/>
    <col min="4614" max="4614" width="14.5703125" style="4" customWidth="1"/>
    <col min="4615" max="4865" width="8.7109375" style="4"/>
    <col min="4866" max="4866" width="16.42578125" style="4" bestFit="1" customWidth="1"/>
    <col min="4867" max="4868" width="9.5703125" style="4" bestFit="1" customWidth="1"/>
    <col min="4869" max="4869" width="8.7109375" style="4"/>
    <col min="4870" max="4870" width="14.5703125" style="4" customWidth="1"/>
    <col min="4871" max="5121" width="8.7109375" style="4"/>
    <col min="5122" max="5122" width="16.42578125" style="4" bestFit="1" customWidth="1"/>
    <col min="5123" max="5124" width="9.5703125" style="4" bestFit="1" customWidth="1"/>
    <col min="5125" max="5125" width="8.7109375" style="4"/>
    <col min="5126" max="5126" width="14.5703125" style="4" customWidth="1"/>
    <col min="5127" max="5377" width="8.7109375" style="4"/>
    <col min="5378" max="5378" width="16.42578125" style="4" bestFit="1" customWidth="1"/>
    <col min="5379" max="5380" width="9.5703125" style="4" bestFit="1" customWidth="1"/>
    <col min="5381" max="5381" width="8.7109375" style="4"/>
    <col min="5382" max="5382" width="14.5703125" style="4" customWidth="1"/>
    <col min="5383" max="5633" width="8.7109375" style="4"/>
    <col min="5634" max="5634" width="16.42578125" style="4" bestFit="1" customWidth="1"/>
    <col min="5635" max="5636" width="9.5703125" style="4" bestFit="1" customWidth="1"/>
    <col min="5637" max="5637" width="8.7109375" style="4"/>
    <col min="5638" max="5638" width="14.5703125" style="4" customWidth="1"/>
    <col min="5639" max="5889" width="8.7109375" style="4"/>
    <col min="5890" max="5890" width="16.42578125" style="4" bestFit="1" customWidth="1"/>
    <col min="5891" max="5892" width="9.5703125" style="4" bestFit="1" customWidth="1"/>
    <col min="5893" max="5893" width="8.7109375" style="4"/>
    <col min="5894" max="5894" width="14.5703125" style="4" customWidth="1"/>
    <col min="5895" max="6145" width="8.7109375" style="4"/>
    <col min="6146" max="6146" width="16.42578125" style="4" bestFit="1" customWidth="1"/>
    <col min="6147" max="6148" width="9.5703125" style="4" bestFit="1" customWidth="1"/>
    <col min="6149" max="6149" width="8.7109375" style="4"/>
    <col min="6150" max="6150" width="14.5703125" style="4" customWidth="1"/>
    <col min="6151" max="6401" width="8.7109375" style="4"/>
    <col min="6402" max="6402" width="16.42578125" style="4" bestFit="1" customWidth="1"/>
    <col min="6403" max="6404" width="9.5703125" style="4" bestFit="1" customWidth="1"/>
    <col min="6405" max="6405" width="8.7109375" style="4"/>
    <col min="6406" max="6406" width="14.5703125" style="4" customWidth="1"/>
    <col min="6407" max="6657" width="8.7109375" style="4"/>
    <col min="6658" max="6658" width="16.42578125" style="4" bestFit="1" customWidth="1"/>
    <col min="6659" max="6660" width="9.5703125" style="4" bestFit="1" customWidth="1"/>
    <col min="6661" max="6661" width="8.7109375" style="4"/>
    <col min="6662" max="6662" width="14.5703125" style="4" customWidth="1"/>
    <col min="6663" max="6913" width="8.7109375" style="4"/>
    <col min="6914" max="6914" width="16.42578125" style="4" bestFit="1" customWidth="1"/>
    <col min="6915" max="6916" width="9.5703125" style="4" bestFit="1" customWidth="1"/>
    <col min="6917" max="6917" width="8.7109375" style="4"/>
    <col min="6918" max="6918" width="14.5703125" style="4" customWidth="1"/>
    <col min="6919" max="7169" width="8.7109375" style="4"/>
    <col min="7170" max="7170" width="16.42578125" style="4" bestFit="1" customWidth="1"/>
    <col min="7171" max="7172" width="9.5703125" style="4" bestFit="1" customWidth="1"/>
    <col min="7173" max="7173" width="8.7109375" style="4"/>
    <col min="7174" max="7174" width="14.5703125" style="4" customWidth="1"/>
    <col min="7175" max="7425" width="8.7109375" style="4"/>
    <col min="7426" max="7426" width="16.42578125" style="4" bestFit="1" customWidth="1"/>
    <col min="7427" max="7428" width="9.5703125" style="4" bestFit="1" customWidth="1"/>
    <col min="7429" max="7429" width="8.7109375" style="4"/>
    <col min="7430" max="7430" width="14.5703125" style="4" customWidth="1"/>
    <col min="7431" max="7681" width="8.7109375" style="4"/>
    <col min="7682" max="7682" width="16.42578125" style="4" bestFit="1" customWidth="1"/>
    <col min="7683" max="7684" width="9.5703125" style="4" bestFit="1" customWidth="1"/>
    <col min="7685" max="7685" width="8.7109375" style="4"/>
    <col min="7686" max="7686" width="14.5703125" style="4" customWidth="1"/>
    <col min="7687" max="7937" width="8.7109375" style="4"/>
    <col min="7938" max="7938" width="16.42578125" style="4" bestFit="1" customWidth="1"/>
    <col min="7939" max="7940" width="9.5703125" style="4" bestFit="1" customWidth="1"/>
    <col min="7941" max="7941" width="8.7109375" style="4"/>
    <col min="7942" max="7942" width="14.5703125" style="4" customWidth="1"/>
    <col min="7943" max="8193" width="8.7109375" style="4"/>
    <col min="8194" max="8194" width="16.42578125" style="4" bestFit="1" customWidth="1"/>
    <col min="8195" max="8196" width="9.5703125" style="4" bestFit="1" customWidth="1"/>
    <col min="8197" max="8197" width="8.7109375" style="4"/>
    <col min="8198" max="8198" width="14.5703125" style="4" customWidth="1"/>
    <col min="8199" max="8449" width="8.7109375" style="4"/>
    <col min="8450" max="8450" width="16.42578125" style="4" bestFit="1" customWidth="1"/>
    <col min="8451" max="8452" width="9.5703125" style="4" bestFit="1" customWidth="1"/>
    <col min="8453" max="8453" width="8.7109375" style="4"/>
    <col min="8454" max="8454" width="14.5703125" style="4" customWidth="1"/>
    <col min="8455" max="8705" width="8.7109375" style="4"/>
    <col min="8706" max="8706" width="16.42578125" style="4" bestFit="1" customWidth="1"/>
    <col min="8707" max="8708" width="9.5703125" style="4" bestFit="1" customWidth="1"/>
    <col min="8709" max="8709" width="8.7109375" style="4"/>
    <col min="8710" max="8710" width="14.5703125" style="4" customWidth="1"/>
    <col min="8711" max="8961" width="8.7109375" style="4"/>
    <col min="8962" max="8962" width="16.42578125" style="4" bestFit="1" customWidth="1"/>
    <col min="8963" max="8964" width="9.5703125" style="4" bestFit="1" customWidth="1"/>
    <col min="8965" max="8965" width="8.7109375" style="4"/>
    <col min="8966" max="8966" width="14.5703125" style="4" customWidth="1"/>
    <col min="8967" max="9217" width="8.7109375" style="4"/>
    <col min="9218" max="9218" width="16.42578125" style="4" bestFit="1" customWidth="1"/>
    <col min="9219" max="9220" width="9.5703125" style="4" bestFit="1" customWidth="1"/>
    <col min="9221" max="9221" width="8.7109375" style="4"/>
    <col min="9222" max="9222" width="14.5703125" style="4" customWidth="1"/>
    <col min="9223" max="9473" width="8.7109375" style="4"/>
    <col min="9474" max="9474" width="16.42578125" style="4" bestFit="1" customWidth="1"/>
    <col min="9475" max="9476" width="9.5703125" style="4" bestFit="1" customWidth="1"/>
    <col min="9477" max="9477" width="8.7109375" style="4"/>
    <col min="9478" max="9478" width="14.5703125" style="4" customWidth="1"/>
    <col min="9479" max="9729" width="8.7109375" style="4"/>
    <col min="9730" max="9730" width="16.42578125" style="4" bestFit="1" customWidth="1"/>
    <col min="9731" max="9732" width="9.5703125" style="4" bestFit="1" customWidth="1"/>
    <col min="9733" max="9733" width="8.7109375" style="4"/>
    <col min="9734" max="9734" width="14.5703125" style="4" customWidth="1"/>
    <col min="9735" max="9985" width="8.7109375" style="4"/>
    <col min="9986" max="9986" width="16.42578125" style="4" bestFit="1" customWidth="1"/>
    <col min="9987" max="9988" width="9.5703125" style="4" bestFit="1" customWidth="1"/>
    <col min="9989" max="9989" width="8.7109375" style="4"/>
    <col min="9990" max="9990" width="14.5703125" style="4" customWidth="1"/>
    <col min="9991" max="10241" width="8.7109375" style="4"/>
    <col min="10242" max="10242" width="16.42578125" style="4" bestFit="1" customWidth="1"/>
    <col min="10243" max="10244" width="9.5703125" style="4" bestFit="1" customWidth="1"/>
    <col min="10245" max="10245" width="8.7109375" style="4"/>
    <col min="10246" max="10246" width="14.5703125" style="4" customWidth="1"/>
    <col min="10247" max="10497" width="8.7109375" style="4"/>
    <col min="10498" max="10498" width="16.42578125" style="4" bestFit="1" customWidth="1"/>
    <col min="10499" max="10500" width="9.5703125" style="4" bestFit="1" customWidth="1"/>
    <col min="10501" max="10501" width="8.7109375" style="4"/>
    <col min="10502" max="10502" width="14.5703125" style="4" customWidth="1"/>
    <col min="10503" max="10753" width="8.7109375" style="4"/>
    <col min="10754" max="10754" width="16.42578125" style="4" bestFit="1" customWidth="1"/>
    <col min="10755" max="10756" width="9.5703125" style="4" bestFit="1" customWidth="1"/>
    <col min="10757" max="10757" width="8.7109375" style="4"/>
    <col min="10758" max="10758" width="14.5703125" style="4" customWidth="1"/>
    <col min="10759" max="11009" width="8.7109375" style="4"/>
    <col min="11010" max="11010" width="16.42578125" style="4" bestFit="1" customWidth="1"/>
    <col min="11011" max="11012" width="9.5703125" style="4" bestFit="1" customWidth="1"/>
    <col min="11013" max="11013" width="8.7109375" style="4"/>
    <col min="11014" max="11014" width="14.5703125" style="4" customWidth="1"/>
    <col min="11015" max="11265" width="8.7109375" style="4"/>
    <col min="11266" max="11266" width="16.42578125" style="4" bestFit="1" customWidth="1"/>
    <col min="11267" max="11268" width="9.5703125" style="4" bestFit="1" customWidth="1"/>
    <col min="11269" max="11269" width="8.7109375" style="4"/>
    <col min="11270" max="11270" width="14.5703125" style="4" customWidth="1"/>
    <col min="11271" max="11521" width="8.7109375" style="4"/>
    <col min="11522" max="11522" width="16.42578125" style="4" bestFit="1" customWidth="1"/>
    <col min="11523" max="11524" width="9.5703125" style="4" bestFit="1" customWidth="1"/>
    <col min="11525" max="11525" width="8.7109375" style="4"/>
    <col min="11526" max="11526" width="14.5703125" style="4" customWidth="1"/>
    <col min="11527" max="11777" width="8.7109375" style="4"/>
    <col min="11778" max="11778" width="16.42578125" style="4" bestFit="1" customWidth="1"/>
    <col min="11779" max="11780" width="9.5703125" style="4" bestFit="1" customWidth="1"/>
    <col min="11781" max="11781" width="8.7109375" style="4"/>
    <col min="11782" max="11782" width="14.5703125" style="4" customWidth="1"/>
    <col min="11783" max="12033" width="8.7109375" style="4"/>
    <col min="12034" max="12034" width="16.42578125" style="4" bestFit="1" customWidth="1"/>
    <col min="12035" max="12036" width="9.5703125" style="4" bestFit="1" customWidth="1"/>
    <col min="12037" max="12037" width="8.7109375" style="4"/>
    <col min="12038" max="12038" width="14.5703125" style="4" customWidth="1"/>
    <col min="12039" max="12289" width="8.7109375" style="4"/>
    <col min="12290" max="12290" width="16.42578125" style="4" bestFit="1" customWidth="1"/>
    <col min="12291" max="12292" width="9.5703125" style="4" bestFit="1" customWidth="1"/>
    <col min="12293" max="12293" width="8.7109375" style="4"/>
    <col min="12294" max="12294" width="14.5703125" style="4" customWidth="1"/>
    <col min="12295" max="12545" width="8.7109375" style="4"/>
    <col min="12546" max="12546" width="16.42578125" style="4" bestFit="1" customWidth="1"/>
    <col min="12547" max="12548" width="9.5703125" style="4" bestFit="1" customWidth="1"/>
    <col min="12549" max="12549" width="8.7109375" style="4"/>
    <col min="12550" max="12550" width="14.5703125" style="4" customWidth="1"/>
    <col min="12551" max="12801" width="8.7109375" style="4"/>
    <col min="12802" max="12802" width="16.42578125" style="4" bestFit="1" customWidth="1"/>
    <col min="12803" max="12804" width="9.5703125" style="4" bestFit="1" customWidth="1"/>
    <col min="12805" max="12805" width="8.7109375" style="4"/>
    <col min="12806" max="12806" width="14.5703125" style="4" customWidth="1"/>
    <col min="12807" max="13057" width="8.7109375" style="4"/>
    <col min="13058" max="13058" width="16.42578125" style="4" bestFit="1" customWidth="1"/>
    <col min="13059" max="13060" width="9.5703125" style="4" bestFit="1" customWidth="1"/>
    <col min="13061" max="13061" width="8.7109375" style="4"/>
    <col min="13062" max="13062" width="14.5703125" style="4" customWidth="1"/>
    <col min="13063" max="13313" width="8.7109375" style="4"/>
    <col min="13314" max="13314" width="16.42578125" style="4" bestFit="1" customWidth="1"/>
    <col min="13315" max="13316" width="9.5703125" style="4" bestFit="1" customWidth="1"/>
    <col min="13317" max="13317" width="8.7109375" style="4"/>
    <col min="13318" max="13318" width="14.5703125" style="4" customWidth="1"/>
    <col min="13319" max="13569" width="8.7109375" style="4"/>
    <col min="13570" max="13570" width="16.42578125" style="4" bestFit="1" customWidth="1"/>
    <col min="13571" max="13572" width="9.5703125" style="4" bestFit="1" customWidth="1"/>
    <col min="13573" max="13573" width="8.7109375" style="4"/>
    <col min="13574" max="13574" width="14.5703125" style="4" customWidth="1"/>
    <col min="13575" max="13825" width="8.7109375" style="4"/>
    <col min="13826" max="13826" width="16.42578125" style="4" bestFit="1" customWidth="1"/>
    <col min="13827" max="13828" width="9.5703125" style="4" bestFit="1" customWidth="1"/>
    <col min="13829" max="13829" width="8.7109375" style="4"/>
    <col min="13830" max="13830" width="14.5703125" style="4" customWidth="1"/>
    <col min="13831" max="14081" width="8.7109375" style="4"/>
    <col min="14082" max="14082" width="16.42578125" style="4" bestFit="1" customWidth="1"/>
    <col min="14083" max="14084" width="9.5703125" style="4" bestFit="1" customWidth="1"/>
    <col min="14085" max="14085" width="8.7109375" style="4"/>
    <col min="14086" max="14086" width="14.5703125" style="4" customWidth="1"/>
    <col min="14087" max="14337" width="8.7109375" style="4"/>
    <col min="14338" max="14338" width="16.42578125" style="4" bestFit="1" customWidth="1"/>
    <col min="14339" max="14340" width="9.5703125" style="4" bestFit="1" customWidth="1"/>
    <col min="14341" max="14341" width="8.7109375" style="4"/>
    <col min="14342" max="14342" width="14.5703125" style="4" customWidth="1"/>
    <col min="14343" max="14593" width="8.7109375" style="4"/>
    <col min="14594" max="14594" width="16.42578125" style="4" bestFit="1" customWidth="1"/>
    <col min="14595" max="14596" width="9.5703125" style="4" bestFit="1" customWidth="1"/>
    <col min="14597" max="14597" width="8.7109375" style="4"/>
    <col min="14598" max="14598" width="14.5703125" style="4" customWidth="1"/>
    <col min="14599" max="14849" width="8.7109375" style="4"/>
    <col min="14850" max="14850" width="16.42578125" style="4" bestFit="1" customWidth="1"/>
    <col min="14851" max="14852" width="9.5703125" style="4" bestFit="1" customWidth="1"/>
    <col min="14853" max="14853" width="8.7109375" style="4"/>
    <col min="14854" max="14854" width="14.5703125" style="4" customWidth="1"/>
    <col min="14855" max="15105" width="8.7109375" style="4"/>
    <col min="15106" max="15106" width="16.42578125" style="4" bestFit="1" customWidth="1"/>
    <col min="15107" max="15108" width="9.5703125" style="4" bestFit="1" customWidth="1"/>
    <col min="15109" max="15109" width="8.7109375" style="4"/>
    <col min="15110" max="15110" width="14.5703125" style="4" customWidth="1"/>
    <col min="15111" max="15361" width="8.7109375" style="4"/>
    <col min="15362" max="15362" width="16.42578125" style="4" bestFit="1" customWidth="1"/>
    <col min="15363" max="15364" width="9.5703125" style="4" bestFit="1" customWidth="1"/>
    <col min="15365" max="15365" width="8.7109375" style="4"/>
    <col min="15366" max="15366" width="14.5703125" style="4" customWidth="1"/>
    <col min="15367" max="15617" width="8.7109375" style="4"/>
    <col min="15618" max="15618" width="16.42578125" style="4" bestFit="1" customWidth="1"/>
    <col min="15619" max="15620" width="9.5703125" style="4" bestFit="1" customWidth="1"/>
    <col min="15621" max="15621" width="8.7109375" style="4"/>
    <col min="15622" max="15622" width="14.5703125" style="4" customWidth="1"/>
    <col min="15623" max="15873" width="8.7109375" style="4"/>
    <col min="15874" max="15874" width="16.42578125" style="4" bestFit="1" customWidth="1"/>
    <col min="15875" max="15876" width="9.5703125" style="4" bestFit="1" customWidth="1"/>
    <col min="15877" max="15877" width="8.7109375" style="4"/>
    <col min="15878" max="15878" width="14.5703125" style="4" customWidth="1"/>
    <col min="15879" max="16129" width="8.7109375" style="4"/>
    <col min="16130" max="16130" width="16.42578125" style="4" bestFit="1" customWidth="1"/>
    <col min="16131" max="16132" width="9.5703125" style="4" bestFit="1" customWidth="1"/>
    <col min="16133" max="16133" width="8.7109375" style="4"/>
    <col min="16134" max="16134" width="14.5703125" style="4" customWidth="1"/>
    <col min="16135" max="16384" width="8.7109375" style="4"/>
  </cols>
  <sheetData>
    <row r="1" spans="1:23">
      <c r="A1" s="4" t="s">
        <v>175</v>
      </c>
      <c r="B1" s="11"/>
      <c r="F1" s="10"/>
      <c r="G1" s="10"/>
      <c r="H1" s="10"/>
      <c r="I1" s="10"/>
      <c r="J1" s="10"/>
      <c r="K1" s="10"/>
      <c r="L1" s="10"/>
      <c r="M1" s="10"/>
      <c r="N1" s="10"/>
    </row>
    <row r="3" spans="1:23">
      <c r="C3" s="4">
        <v>2015</v>
      </c>
    </row>
    <row r="4" spans="1:23">
      <c r="C4" s="4" t="s">
        <v>176</v>
      </c>
      <c r="D4" s="4" t="s">
        <v>177</v>
      </c>
    </row>
    <row r="5" spans="1:23">
      <c r="B5" s="4" t="s">
        <v>19</v>
      </c>
      <c r="C5" s="107">
        <v>22.530329289428074</v>
      </c>
      <c r="D5" s="107">
        <v>20.300158111170546</v>
      </c>
    </row>
    <row r="6" spans="1:23">
      <c r="B6" s="4" t="s">
        <v>18</v>
      </c>
      <c r="C6" s="107">
        <v>10.918544194107453</v>
      </c>
      <c r="D6" s="107">
        <v>8.263628862291414</v>
      </c>
    </row>
    <row r="7" spans="1:23">
      <c r="B7" s="4" t="s">
        <v>15</v>
      </c>
      <c r="C7" s="107">
        <v>8.8388214904679376</v>
      </c>
      <c r="D7" s="107">
        <v>5.8889239497081611</v>
      </c>
    </row>
    <row r="8" spans="1:23">
      <c r="B8" s="4" t="s">
        <v>6</v>
      </c>
      <c r="C8" s="107">
        <v>8.8388214904679376</v>
      </c>
      <c r="D8" s="107">
        <v>14.926571957456789</v>
      </c>
      <c r="T8" s="108"/>
      <c r="U8" s="108"/>
      <c r="V8" s="107"/>
      <c r="W8" s="107"/>
    </row>
    <row r="9" spans="1:23">
      <c r="B9" s="4" t="s">
        <v>16</v>
      </c>
      <c r="C9" s="107">
        <v>7.9722703639514725</v>
      </c>
      <c r="D9" s="107">
        <v>7.1546570236289302</v>
      </c>
    </row>
    <row r="10" spans="1:23">
      <c r="B10" s="4" t="s">
        <v>11</v>
      </c>
      <c r="C10" s="107">
        <v>7.4523396880415937</v>
      </c>
      <c r="D10" s="107">
        <v>5.8722185005256309</v>
      </c>
      <c r="V10" s="107"/>
    </row>
    <row r="11" spans="1:23">
      <c r="B11" s="4" t="s">
        <v>20</v>
      </c>
      <c r="C11" s="107">
        <v>6.5857885615251295</v>
      </c>
      <c r="D11" s="107">
        <v>7.8802472406479014</v>
      </c>
    </row>
    <row r="12" spans="1:23">
      <c r="B12" s="4" t="s">
        <v>10</v>
      </c>
      <c r="C12" s="107">
        <v>5.7192374350086661</v>
      </c>
      <c r="D12" s="107">
        <v>5.0767691323797166</v>
      </c>
    </row>
    <row r="13" spans="1:23">
      <c r="B13" s="4" t="s">
        <v>9</v>
      </c>
      <c r="C13" s="107">
        <v>4.5060658578856154</v>
      </c>
      <c r="D13" s="107">
        <v>6.4628151887968874</v>
      </c>
    </row>
    <row r="14" spans="1:23">
      <c r="B14" s="4" t="s">
        <v>13</v>
      </c>
      <c r="C14" s="107">
        <v>3.8128249566724435</v>
      </c>
      <c r="D14" s="107">
        <v>3.5435801296275362</v>
      </c>
    </row>
    <row r="15" spans="1:23">
      <c r="B15" s="4" t="s">
        <v>12</v>
      </c>
      <c r="C15" s="107">
        <v>3.8128249566724435</v>
      </c>
      <c r="D15" s="107">
        <v>1.5168210373915201</v>
      </c>
    </row>
    <row r="16" spans="1:23">
      <c r="B16" s="4" t="s">
        <v>81</v>
      </c>
      <c r="C16" s="107">
        <v>2.9462738301559792</v>
      </c>
      <c r="D16" s="107">
        <v>6.212064709148005</v>
      </c>
    </row>
    <row r="17" spans="1:9">
      <c r="B17" s="4" t="s">
        <v>8</v>
      </c>
      <c r="C17" s="107">
        <v>2.4263431542461005</v>
      </c>
      <c r="D17" s="107">
        <v>2.9361092502628154</v>
      </c>
    </row>
    <row r="18" spans="1:9">
      <c r="B18" s="4" t="s">
        <v>83</v>
      </c>
      <c r="C18" s="107">
        <v>1.559792027729636</v>
      </c>
      <c r="D18" s="107">
        <v>1.8055384470006968</v>
      </c>
    </row>
    <row r="19" spans="1:9">
      <c r="B19" s="4" t="s">
        <v>178</v>
      </c>
      <c r="C19" s="107">
        <v>1.2131715771230502</v>
      </c>
      <c r="D19" s="107">
        <v>1.40055786075755</v>
      </c>
    </row>
    <row r="20" spans="1:9">
      <c r="B20" s="4" t="s">
        <v>7</v>
      </c>
      <c r="C20" s="107">
        <v>0.86655112651646449</v>
      </c>
      <c r="D20" s="107">
        <v>0.75933859920590052</v>
      </c>
    </row>
    <row r="21" spans="1:9">
      <c r="B21" s="4" t="s">
        <v>179</v>
      </c>
      <c r="C21" s="107">
        <v>100</v>
      </c>
      <c r="D21" s="107">
        <v>100</v>
      </c>
    </row>
    <row r="28" spans="1:9">
      <c r="A28" s="16" t="s">
        <v>167</v>
      </c>
      <c r="B28" s="16"/>
      <c r="C28" s="16"/>
      <c r="D28" s="16"/>
      <c r="E28" s="16"/>
      <c r="F28" s="16"/>
      <c r="G28" s="16"/>
      <c r="H28" s="16"/>
      <c r="I28" s="16"/>
    </row>
  </sheetData>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I37"/>
  <sheetViews>
    <sheetView zoomScale="80" zoomScaleNormal="80" workbookViewId="0">
      <selection activeCell="A2" sqref="A2"/>
    </sheetView>
  </sheetViews>
  <sheetFormatPr defaultColWidth="9.140625" defaultRowHeight="12.95"/>
  <cols>
    <col min="1" max="1" width="35.85546875" style="4" customWidth="1"/>
    <col min="2" max="7" width="7.85546875" style="4" bestFit="1" customWidth="1"/>
    <col min="8" max="8" width="10.42578125" style="4" customWidth="1"/>
    <col min="9" max="9" width="11" style="4" customWidth="1"/>
    <col min="10" max="16384" width="9.140625" style="4"/>
  </cols>
  <sheetData>
    <row r="1" spans="1:9">
      <c r="A1" s="172" t="s">
        <v>180</v>
      </c>
      <c r="B1" s="172"/>
      <c r="C1" s="172"/>
      <c r="D1" s="172"/>
      <c r="E1" s="172"/>
      <c r="F1" s="172"/>
      <c r="G1" s="172"/>
      <c r="H1" s="172"/>
      <c r="I1" s="172"/>
    </row>
    <row r="2" spans="1:9">
      <c r="A2" s="28"/>
      <c r="B2" s="28"/>
      <c r="C2" s="28"/>
      <c r="D2" s="28"/>
      <c r="E2" s="28"/>
      <c r="F2" s="28"/>
      <c r="G2" s="28"/>
      <c r="H2" s="28"/>
      <c r="I2" s="28"/>
    </row>
    <row r="3" spans="1:9">
      <c r="A3" s="28"/>
      <c r="B3" s="28"/>
      <c r="C3" s="28"/>
      <c r="D3" s="28"/>
      <c r="E3" s="28"/>
      <c r="F3" s="28"/>
      <c r="G3" s="28"/>
      <c r="H3" s="28"/>
      <c r="I3" s="2" t="s">
        <v>181</v>
      </c>
    </row>
    <row r="4" spans="1:9" ht="32.450000000000003" customHeight="1">
      <c r="A4" s="90"/>
      <c r="B4" s="91">
        <v>2010</v>
      </c>
      <c r="C4" s="91">
        <v>2011</v>
      </c>
      <c r="D4" s="91">
        <v>2012</v>
      </c>
      <c r="E4" s="91">
        <v>2013</v>
      </c>
      <c r="F4" s="91">
        <v>2014</v>
      </c>
      <c r="G4" s="91">
        <v>2015</v>
      </c>
      <c r="H4" s="31" t="s">
        <v>169</v>
      </c>
      <c r="I4" s="31" t="s">
        <v>161</v>
      </c>
    </row>
    <row r="5" spans="1:9" ht="15" customHeight="1">
      <c r="A5" s="11"/>
      <c r="B5" s="2"/>
      <c r="C5" s="2"/>
      <c r="D5" s="2"/>
      <c r="E5" s="2"/>
      <c r="F5" s="2"/>
      <c r="G5" s="2"/>
      <c r="H5" s="8"/>
      <c r="I5" s="8"/>
    </row>
    <row r="6" spans="1:9">
      <c r="A6" s="20" t="s">
        <v>182</v>
      </c>
      <c r="B6" s="7"/>
      <c r="C6" s="7"/>
      <c r="D6" s="7"/>
      <c r="E6" s="7"/>
      <c r="F6" s="7"/>
      <c r="G6" s="7"/>
      <c r="H6" s="7"/>
      <c r="I6" s="11"/>
    </row>
    <row r="7" spans="1:9" ht="15" customHeight="1">
      <c r="A7" s="92" t="s">
        <v>183</v>
      </c>
      <c r="B7" s="93">
        <v>2623.4</v>
      </c>
      <c r="C7" s="93">
        <v>2281.1999999999998</v>
      </c>
      <c r="D7" s="93">
        <v>2557</v>
      </c>
      <c r="E7" s="93">
        <v>2287.3000000000002</v>
      </c>
      <c r="F7" s="93">
        <v>2234.9</v>
      </c>
      <c r="G7" s="93">
        <v>2243</v>
      </c>
      <c r="H7" s="94">
        <v>0.36243232359389271</v>
      </c>
      <c r="I7" s="95">
        <v>-14.500266829305483</v>
      </c>
    </row>
    <row r="8" spans="1:9">
      <c r="A8" s="92" t="s">
        <v>184</v>
      </c>
      <c r="B8" s="93">
        <v>0</v>
      </c>
      <c r="C8" s="93">
        <v>0</v>
      </c>
      <c r="D8" s="93">
        <v>0</v>
      </c>
      <c r="E8" s="93">
        <v>0</v>
      </c>
      <c r="F8" s="93">
        <v>0</v>
      </c>
      <c r="G8" s="93">
        <v>0</v>
      </c>
      <c r="H8" s="96" t="s">
        <v>36</v>
      </c>
      <c r="I8" s="96" t="s">
        <v>36</v>
      </c>
    </row>
    <row r="9" spans="1:9">
      <c r="A9" s="92" t="s">
        <v>185</v>
      </c>
      <c r="B9" s="93">
        <v>4.8</v>
      </c>
      <c r="C9" s="93">
        <v>17.600000000000001</v>
      </c>
      <c r="D9" s="93">
        <v>23.8</v>
      </c>
      <c r="E9" s="93">
        <v>5.8</v>
      </c>
      <c r="F9" s="93">
        <v>4</v>
      </c>
      <c r="G9" s="93">
        <v>6.3</v>
      </c>
      <c r="H9" s="94">
        <v>57.499999999999993</v>
      </c>
      <c r="I9" s="95">
        <v>31.25</v>
      </c>
    </row>
    <row r="10" spans="1:9">
      <c r="A10" s="97" t="s">
        <v>186</v>
      </c>
      <c r="B10" s="98">
        <v>2628.2</v>
      </c>
      <c r="C10" s="98">
        <v>2298.9</v>
      </c>
      <c r="D10" s="98">
        <v>2580.8000000000002</v>
      </c>
      <c r="E10" s="98">
        <v>2293.1</v>
      </c>
      <c r="F10" s="98">
        <v>2238.9</v>
      </c>
      <c r="G10" s="98">
        <v>2249.3000000000002</v>
      </c>
      <c r="H10" s="99">
        <v>0.46451382375273981</v>
      </c>
      <c r="I10" s="100">
        <v>-14.416711056997173</v>
      </c>
    </row>
    <row r="11" spans="1:9" ht="15" customHeight="1">
      <c r="A11" s="101"/>
      <c r="B11" s="102"/>
      <c r="C11" s="102"/>
      <c r="D11" s="102"/>
      <c r="E11" s="102"/>
      <c r="F11" s="102"/>
      <c r="G11" s="102"/>
      <c r="H11" s="94"/>
      <c r="I11" s="95"/>
    </row>
    <row r="12" spans="1:9">
      <c r="A12" s="20" t="s">
        <v>187</v>
      </c>
      <c r="B12" s="102"/>
      <c r="C12" s="102"/>
      <c r="D12" s="102"/>
      <c r="E12" s="102"/>
      <c r="F12" s="102"/>
      <c r="G12" s="102"/>
      <c r="H12" s="94"/>
      <c r="I12" s="95"/>
    </row>
    <row r="13" spans="1:9">
      <c r="A13" s="92" t="s">
        <v>188</v>
      </c>
      <c r="B13" s="93">
        <v>1952.7</v>
      </c>
      <c r="C13" s="93">
        <v>1653.4</v>
      </c>
      <c r="D13" s="93">
        <v>1752.1</v>
      </c>
      <c r="E13" s="93">
        <v>1657</v>
      </c>
      <c r="F13" s="93">
        <v>1596.1</v>
      </c>
      <c r="G13" s="93">
        <v>1613</v>
      </c>
      <c r="H13" s="94">
        <v>1.0588309003195346</v>
      </c>
      <c r="I13" s="95">
        <v>-17.396425462180574</v>
      </c>
    </row>
    <row r="14" spans="1:9">
      <c r="A14" s="92" t="s">
        <v>189</v>
      </c>
      <c r="B14" s="93">
        <v>385.9</v>
      </c>
      <c r="C14" s="93">
        <v>276.60000000000002</v>
      </c>
      <c r="D14" s="93">
        <v>319.89999999999998</v>
      </c>
      <c r="E14" s="93">
        <v>285</v>
      </c>
      <c r="F14" s="93">
        <v>304.2</v>
      </c>
      <c r="G14" s="93">
        <v>268</v>
      </c>
      <c r="H14" s="94">
        <v>-11.900065746219589</v>
      </c>
      <c r="I14" s="95">
        <v>-30.551956465405539</v>
      </c>
    </row>
    <row r="15" spans="1:9">
      <c r="A15" s="92" t="s">
        <v>190</v>
      </c>
      <c r="B15" s="93">
        <v>218.9</v>
      </c>
      <c r="C15" s="93">
        <v>197.2</v>
      </c>
      <c r="D15" s="93">
        <v>213.1</v>
      </c>
      <c r="E15" s="93">
        <v>201.4</v>
      </c>
      <c r="F15" s="93">
        <v>191.1</v>
      </c>
      <c r="G15" s="93">
        <v>188.9</v>
      </c>
      <c r="H15" s="94">
        <v>-1.1512297226582882</v>
      </c>
      <c r="I15" s="95">
        <v>-13.704888076747373</v>
      </c>
    </row>
    <row r="16" spans="1:9">
      <c r="A16" s="92" t="s">
        <v>191</v>
      </c>
      <c r="B16" s="93">
        <v>87.7</v>
      </c>
      <c r="C16" s="93">
        <v>97.5</v>
      </c>
      <c r="D16" s="93">
        <v>92.3</v>
      </c>
      <c r="E16" s="93">
        <v>81.400000000000006</v>
      </c>
      <c r="F16" s="93">
        <v>79.400000000000006</v>
      </c>
      <c r="G16" s="93">
        <v>78.5</v>
      </c>
      <c r="H16" s="94">
        <v>-1.1335012594458509</v>
      </c>
      <c r="I16" s="95">
        <v>-10.490307867730904</v>
      </c>
    </row>
    <row r="17" spans="1:9">
      <c r="A17" s="101" t="s">
        <v>192</v>
      </c>
      <c r="B17" s="93">
        <v>18.8</v>
      </c>
      <c r="C17" s="93">
        <v>7.9</v>
      </c>
      <c r="D17" s="93">
        <v>9.8000000000000007</v>
      </c>
      <c r="E17" s="93">
        <v>10.1</v>
      </c>
      <c r="F17" s="93">
        <v>16.8</v>
      </c>
      <c r="G17" s="93">
        <v>16.899999999999999</v>
      </c>
      <c r="H17" s="94">
        <v>0.59523809523808258</v>
      </c>
      <c r="I17" s="95">
        <v>-10.106382978723415</v>
      </c>
    </row>
    <row r="18" spans="1:9">
      <c r="A18" s="97" t="s">
        <v>193</v>
      </c>
      <c r="B18" s="98">
        <v>2664</v>
      </c>
      <c r="C18" s="98">
        <v>2232.5</v>
      </c>
      <c r="D18" s="98">
        <v>2387.3000000000002</v>
      </c>
      <c r="E18" s="98">
        <v>2235</v>
      </c>
      <c r="F18" s="98">
        <v>2187.5</v>
      </c>
      <c r="G18" s="98">
        <v>2165.4</v>
      </c>
      <c r="H18" s="99">
        <v>-1.01028571428571</v>
      </c>
      <c r="I18" s="100">
        <v>-18.716216216216214</v>
      </c>
    </row>
    <row r="19" spans="1:9">
      <c r="A19" s="101"/>
      <c r="B19" s="102"/>
      <c r="C19" s="102"/>
      <c r="D19" s="102"/>
      <c r="E19" s="102"/>
      <c r="F19" s="102"/>
      <c r="G19" s="102"/>
      <c r="H19" s="94"/>
      <c r="I19" s="95"/>
    </row>
    <row r="20" spans="1:9">
      <c r="A20" s="20" t="s">
        <v>194</v>
      </c>
      <c r="B20" s="102"/>
      <c r="C20" s="102"/>
      <c r="D20" s="102"/>
      <c r="E20" s="102"/>
      <c r="F20" s="102"/>
      <c r="G20" s="102"/>
      <c r="H20" s="94"/>
      <c r="I20" s="95"/>
    </row>
    <row r="21" spans="1:9">
      <c r="A21" s="101" t="s">
        <v>195</v>
      </c>
      <c r="B21" s="93">
        <v>69.099999999999994</v>
      </c>
      <c r="C21" s="93">
        <v>61.5</v>
      </c>
      <c r="D21" s="93">
        <v>65.599999999999994</v>
      </c>
      <c r="E21" s="93">
        <v>49.3</v>
      </c>
      <c r="F21" s="93">
        <v>49</v>
      </c>
      <c r="G21" s="93">
        <v>53</v>
      </c>
      <c r="H21" s="94">
        <v>8.1632653061224492</v>
      </c>
      <c r="I21" s="95">
        <v>-23.299565846599123</v>
      </c>
    </row>
    <row r="22" spans="1:9">
      <c r="A22" s="101" t="s">
        <v>196</v>
      </c>
      <c r="B22" s="93">
        <v>19.399999999999999</v>
      </c>
      <c r="C22" s="93">
        <v>27.1</v>
      </c>
      <c r="D22" s="93">
        <v>31.3</v>
      </c>
      <c r="E22" s="93">
        <v>27.8</v>
      </c>
      <c r="F22" s="93">
        <v>31</v>
      </c>
      <c r="G22" s="93">
        <v>26</v>
      </c>
      <c r="H22" s="94">
        <v>-16.129032258064516</v>
      </c>
      <c r="I22" s="95">
        <v>34.020618556701045</v>
      </c>
    </row>
    <row r="23" spans="1:9">
      <c r="A23" s="101" t="s">
        <v>197</v>
      </c>
      <c r="B23" s="93">
        <v>2.1</v>
      </c>
      <c r="C23" s="93">
        <v>1</v>
      </c>
      <c r="D23" s="93">
        <v>-9.6999999999999993</v>
      </c>
      <c r="E23" s="93">
        <v>0.4</v>
      </c>
      <c r="F23" s="93">
        <v>-1</v>
      </c>
      <c r="G23" s="93">
        <v>1</v>
      </c>
      <c r="H23" s="94">
        <v>-200</v>
      </c>
      <c r="I23" s="95">
        <v>-52.380952380952387</v>
      </c>
    </row>
    <row r="24" spans="1:9">
      <c r="A24" s="101"/>
      <c r="B24" s="102"/>
      <c r="C24" s="102"/>
      <c r="D24" s="102"/>
      <c r="E24" s="102"/>
      <c r="F24" s="102"/>
      <c r="G24" s="102"/>
      <c r="H24" s="94"/>
      <c r="I24" s="95"/>
    </row>
    <row r="25" spans="1:9">
      <c r="A25" s="20" t="s">
        <v>198</v>
      </c>
      <c r="B25" s="102"/>
      <c r="C25" s="102"/>
      <c r="D25" s="102"/>
      <c r="E25" s="102"/>
      <c r="F25" s="102"/>
      <c r="G25" s="102"/>
      <c r="H25" s="94"/>
      <c r="I25" s="95"/>
    </row>
    <row r="26" spans="1:9">
      <c r="A26" s="101" t="s">
        <v>199</v>
      </c>
      <c r="B26" s="93">
        <v>2607.1999999999998</v>
      </c>
      <c r="C26" s="93">
        <v>2118.4</v>
      </c>
      <c r="D26" s="93">
        <v>2247.8000000000002</v>
      </c>
      <c r="E26" s="93">
        <v>1976.5</v>
      </c>
      <c r="F26" s="93">
        <v>1812</v>
      </c>
      <c r="G26" s="93">
        <v>1724</v>
      </c>
      <c r="H26" s="94">
        <v>-4.8565121412803531</v>
      </c>
      <c r="I26" s="95">
        <v>-33.875421908560902</v>
      </c>
    </row>
    <row r="27" spans="1:9">
      <c r="A27" s="101" t="s">
        <v>200</v>
      </c>
      <c r="B27" s="93">
        <v>183.7</v>
      </c>
      <c r="C27" s="93">
        <v>121.7</v>
      </c>
      <c r="D27" s="93">
        <v>-7.2</v>
      </c>
      <c r="E27" s="93">
        <v>-19.600000000000001</v>
      </c>
      <c r="F27" s="93">
        <v>55</v>
      </c>
      <c r="G27" s="93">
        <v>56</v>
      </c>
      <c r="H27" s="94">
        <v>1.8181818181818181</v>
      </c>
      <c r="I27" s="95">
        <v>-69.515514425694064</v>
      </c>
    </row>
    <row r="28" spans="1:9">
      <c r="A28" s="103" t="s">
        <v>201</v>
      </c>
      <c r="B28" s="104">
        <v>1597.9</v>
      </c>
      <c r="C28" s="104">
        <v>1444.7</v>
      </c>
      <c r="D28" s="104">
        <v>1569</v>
      </c>
      <c r="E28" s="104">
        <v>2281.5</v>
      </c>
      <c r="F28" s="104">
        <v>1246</v>
      </c>
      <c r="G28" s="104">
        <v>1174</v>
      </c>
      <c r="H28" s="105">
        <v>-5.7784911717495984</v>
      </c>
      <c r="I28" s="106">
        <v>-26.52856874647976</v>
      </c>
    </row>
    <row r="29" spans="1:9">
      <c r="A29" s="16" t="s">
        <v>202</v>
      </c>
    </row>
    <row r="30" spans="1:9">
      <c r="H30" s="107"/>
    </row>
    <row r="31" spans="1:9">
      <c r="H31" s="107"/>
    </row>
    <row r="32" spans="1:9">
      <c r="H32" s="107"/>
    </row>
    <row r="33" spans="8:8">
      <c r="H33" s="107"/>
    </row>
    <row r="34" spans="8:8">
      <c r="H34" s="107"/>
    </row>
    <row r="35" spans="8:8">
      <c r="H35" s="107"/>
    </row>
    <row r="36" spans="8:8">
      <c r="H36" s="107"/>
    </row>
    <row r="37" spans="8:8">
      <c r="H37" s="107"/>
    </row>
  </sheetData>
  <mergeCells count="1">
    <mergeCell ref="A1:I1"/>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9"/>
  <sheetViews>
    <sheetView zoomScale="80" zoomScaleNormal="80" workbookViewId="0">
      <selection activeCell="A2" sqref="A2"/>
    </sheetView>
  </sheetViews>
  <sheetFormatPr defaultColWidth="8.7109375" defaultRowHeight="12.95"/>
  <cols>
    <col min="1" max="16384" width="8.7109375" style="4"/>
  </cols>
  <sheetData>
    <row r="1" spans="1:7" ht="14.45">
      <c r="A1" s="4" t="s">
        <v>24</v>
      </c>
    </row>
    <row r="4" spans="1:7">
      <c r="A4" s="4" t="s">
        <v>25</v>
      </c>
    </row>
    <row r="5" spans="1:7">
      <c r="A5" s="83" t="s">
        <v>26</v>
      </c>
    </row>
    <row r="9" spans="1:7">
      <c r="G9" s="4" t="s">
        <v>27</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J30"/>
  <sheetViews>
    <sheetView zoomScale="80" zoomScaleNormal="80" workbookViewId="0">
      <selection activeCell="A2" sqref="A2"/>
    </sheetView>
  </sheetViews>
  <sheetFormatPr defaultColWidth="8.7109375" defaultRowHeight="12.95"/>
  <cols>
    <col min="1" max="1" width="46.5703125" style="4" customWidth="1"/>
    <col min="2" max="3" width="10.42578125" style="4" customWidth="1"/>
    <col min="4" max="4" width="11.42578125" style="4" customWidth="1"/>
    <col min="5" max="5" width="1.42578125" style="4" customWidth="1"/>
    <col min="6" max="8" width="10.42578125" style="4" customWidth="1"/>
    <col min="9" max="16384" width="8.7109375" style="4"/>
  </cols>
  <sheetData>
    <row r="1" spans="1:10">
      <c r="A1" s="172" t="s">
        <v>203</v>
      </c>
      <c r="B1" s="172"/>
      <c r="C1" s="172"/>
      <c r="D1" s="172"/>
      <c r="E1" s="172"/>
      <c r="F1" s="172"/>
      <c r="G1" s="172"/>
      <c r="H1" s="172"/>
    </row>
    <row r="2" spans="1:10">
      <c r="A2" s="29"/>
      <c r="B2" s="29"/>
      <c r="C2" s="29"/>
      <c r="D2" s="29"/>
      <c r="E2" s="29"/>
      <c r="F2" s="29"/>
      <c r="G2" s="29"/>
      <c r="H2" s="29"/>
    </row>
    <row r="3" spans="1:10">
      <c r="A3" s="11"/>
      <c r="B3" s="173" t="s">
        <v>204</v>
      </c>
      <c r="C3" s="173"/>
      <c r="D3" s="173"/>
      <c r="E3" s="9"/>
      <c r="F3" s="173" t="s">
        <v>205</v>
      </c>
      <c r="G3" s="173"/>
      <c r="H3" s="173"/>
    </row>
    <row r="4" spans="1:10" ht="26.1" customHeight="1">
      <c r="A4" s="124"/>
      <c r="B4" s="30">
        <v>2016</v>
      </c>
      <c r="C4" s="30">
        <v>2017</v>
      </c>
      <c r="D4" s="31" t="s">
        <v>206</v>
      </c>
      <c r="E4" s="124"/>
      <c r="F4" s="30">
        <v>2016</v>
      </c>
      <c r="G4" s="30">
        <v>2017</v>
      </c>
      <c r="H4" s="31" t="s">
        <v>206</v>
      </c>
    </row>
    <row r="5" spans="1:10">
      <c r="A5" s="7"/>
      <c r="B5" s="9"/>
      <c r="C5" s="9"/>
      <c r="D5" s="8"/>
      <c r="E5" s="8"/>
      <c r="F5" s="9"/>
      <c r="G5" s="9"/>
      <c r="H5" s="8"/>
    </row>
    <row r="6" spans="1:10">
      <c r="A6" s="7"/>
      <c r="B6" s="173" t="s">
        <v>207</v>
      </c>
      <c r="C6" s="173"/>
      <c r="D6" s="173"/>
      <c r="E6" s="173"/>
      <c r="F6" s="173"/>
      <c r="G6" s="173"/>
      <c r="H6" s="173"/>
    </row>
    <row r="7" spans="1:10">
      <c r="A7" s="10" t="s">
        <v>208</v>
      </c>
      <c r="B7" s="1">
        <v>23.5</v>
      </c>
      <c r="C7" s="1">
        <v>23.3</v>
      </c>
      <c r="D7" s="1">
        <v>-0.9</v>
      </c>
      <c r="E7" s="1"/>
      <c r="F7" s="1">
        <v>150.1</v>
      </c>
      <c r="G7" s="1">
        <v>159.80000000000001</v>
      </c>
      <c r="H7" s="25">
        <v>6.4</v>
      </c>
    </row>
    <row r="8" spans="1:10">
      <c r="A8" s="10" t="s">
        <v>209</v>
      </c>
      <c r="B8" s="1">
        <v>7.7</v>
      </c>
      <c r="C8" s="1">
        <v>9.6999999999999993</v>
      </c>
      <c r="D8" s="1">
        <v>26</v>
      </c>
      <c r="E8" s="1"/>
      <c r="F8" s="1">
        <v>42.7</v>
      </c>
      <c r="G8" s="1">
        <v>51.1</v>
      </c>
      <c r="H8" s="25">
        <v>19.600000000000001</v>
      </c>
    </row>
    <row r="9" spans="1:10">
      <c r="A9" s="10" t="s">
        <v>210</v>
      </c>
      <c r="B9" s="1">
        <v>10.3</v>
      </c>
      <c r="C9" s="1">
        <v>9.1999999999999993</v>
      </c>
      <c r="D9" s="1">
        <v>-10.9</v>
      </c>
      <c r="E9" s="1"/>
      <c r="F9" s="1">
        <v>10.9</v>
      </c>
      <c r="G9" s="1">
        <v>10.1</v>
      </c>
      <c r="H9" s="25">
        <v>-6.9</v>
      </c>
    </row>
    <row r="10" spans="1:10">
      <c r="A10" s="10" t="s">
        <v>211</v>
      </c>
      <c r="B10" s="1">
        <v>12</v>
      </c>
      <c r="C10" s="1">
        <v>7.4</v>
      </c>
      <c r="D10" s="1">
        <v>-38.200000000000003</v>
      </c>
      <c r="E10" s="1"/>
      <c r="F10" s="1">
        <v>15.2</v>
      </c>
      <c r="G10" s="1">
        <v>13.4</v>
      </c>
      <c r="H10" s="25">
        <v>-11.8</v>
      </c>
    </row>
    <row r="11" spans="1:10">
      <c r="A11" s="10" t="s">
        <v>212</v>
      </c>
      <c r="B11" s="1">
        <v>6.6</v>
      </c>
      <c r="C11" s="1">
        <v>5.0999999999999996</v>
      </c>
      <c r="D11" s="1">
        <v>-22.1</v>
      </c>
      <c r="E11" s="1"/>
      <c r="F11" s="1">
        <v>30.9</v>
      </c>
      <c r="G11" s="1">
        <v>25.2</v>
      </c>
      <c r="H11" s="25">
        <v>-18.3</v>
      </c>
    </row>
    <row r="12" spans="1:10">
      <c r="A12" s="10" t="s">
        <v>213</v>
      </c>
      <c r="B12" s="1">
        <v>5.2</v>
      </c>
      <c r="C12" s="1">
        <v>4.5999999999999996</v>
      </c>
      <c r="D12" s="1">
        <v>-10.9</v>
      </c>
      <c r="E12" s="1"/>
      <c r="F12" s="1">
        <v>11.5</v>
      </c>
      <c r="G12" s="1">
        <v>11.7</v>
      </c>
      <c r="H12" s="25">
        <v>1</v>
      </c>
    </row>
    <row r="13" spans="1:10">
      <c r="A13" s="10" t="s">
        <v>214</v>
      </c>
      <c r="B13" s="1">
        <v>4.2</v>
      </c>
      <c r="C13" s="1">
        <v>4.3</v>
      </c>
      <c r="D13" s="1">
        <v>0.9</v>
      </c>
      <c r="E13" s="1"/>
      <c r="F13" s="1">
        <v>20.6</v>
      </c>
      <c r="G13" s="1">
        <v>21.1</v>
      </c>
      <c r="H13" s="25">
        <v>2.6</v>
      </c>
    </row>
    <row r="14" spans="1:10">
      <c r="A14" s="10" t="s">
        <v>215</v>
      </c>
      <c r="B14" s="1">
        <v>3.8</v>
      </c>
      <c r="C14" s="1">
        <v>4.5999999999999996</v>
      </c>
      <c r="D14" s="1">
        <v>20.399999999999999</v>
      </c>
      <c r="E14" s="1"/>
      <c r="F14" s="1">
        <v>24.2</v>
      </c>
      <c r="G14" s="1">
        <v>24.1</v>
      </c>
      <c r="H14" s="25">
        <v>-0.4</v>
      </c>
    </row>
    <row r="15" spans="1:10">
      <c r="A15" s="10" t="s">
        <v>216</v>
      </c>
      <c r="B15" s="1">
        <v>56</v>
      </c>
      <c r="C15" s="1">
        <v>54.2</v>
      </c>
      <c r="D15" s="1">
        <v>-3.2</v>
      </c>
      <c r="E15" s="1"/>
      <c r="F15" s="1">
        <v>369.6</v>
      </c>
      <c r="G15" s="1">
        <v>384</v>
      </c>
      <c r="H15" s="25">
        <v>3.9</v>
      </c>
    </row>
    <row r="16" spans="1:10">
      <c r="A16" s="20" t="s">
        <v>21</v>
      </c>
      <c r="B16" s="21">
        <v>129.4</v>
      </c>
      <c r="C16" s="21">
        <v>122.5</v>
      </c>
      <c r="D16" s="21">
        <v>-5.3</v>
      </c>
      <c r="E16" s="21"/>
      <c r="F16" s="21">
        <v>675.9</v>
      </c>
      <c r="G16" s="21">
        <v>700.6</v>
      </c>
      <c r="H16" s="26">
        <v>3.7</v>
      </c>
      <c r="I16" s="12"/>
      <c r="J16" s="12"/>
    </row>
    <row r="17" spans="1:8">
      <c r="A17" s="13"/>
      <c r="B17" s="9"/>
      <c r="C17" s="9"/>
      <c r="D17" s="8"/>
      <c r="E17" s="8"/>
      <c r="F17" s="9"/>
      <c r="G17" s="9"/>
      <c r="H17" s="8"/>
    </row>
    <row r="18" spans="1:8">
      <c r="A18" s="13"/>
      <c r="B18" s="173" t="s">
        <v>217</v>
      </c>
      <c r="C18" s="173"/>
      <c r="D18" s="173"/>
      <c r="E18" s="173"/>
      <c r="F18" s="173"/>
      <c r="G18" s="173"/>
      <c r="H18" s="173"/>
    </row>
    <row r="19" spans="1:8" ht="26.1">
      <c r="A19" s="14" t="s">
        <v>218</v>
      </c>
      <c r="B19" s="3">
        <v>90.7</v>
      </c>
      <c r="C19" s="3">
        <v>135.30000000000001</v>
      </c>
      <c r="D19" s="1">
        <v>49.2</v>
      </c>
      <c r="E19" s="1"/>
      <c r="F19" s="3">
        <v>475.8</v>
      </c>
      <c r="G19" s="3">
        <v>664.2</v>
      </c>
      <c r="H19" s="25">
        <v>39.6</v>
      </c>
    </row>
    <row r="20" spans="1:8">
      <c r="A20" s="14" t="s">
        <v>219</v>
      </c>
      <c r="B20" s="3">
        <v>89.5</v>
      </c>
      <c r="C20" s="3">
        <v>102.4</v>
      </c>
      <c r="D20" s="1">
        <v>14.5</v>
      </c>
      <c r="E20" s="1"/>
      <c r="F20" s="3">
        <v>443.4</v>
      </c>
      <c r="G20" s="3">
        <v>492.1</v>
      </c>
      <c r="H20" s="25">
        <v>11</v>
      </c>
    </row>
    <row r="21" spans="1:8">
      <c r="A21" s="14" t="s">
        <v>220</v>
      </c>
      <c r="B21" s="3">
        <v>65</v>
      </c>
      <c r="C21" s="3">
        <v>62.9</v>
      </c>
      <c r="D21" s="1">
        <v>-3.2</v>
      </c>
      <c r="E21" s="1"/>
      <c r="F21" s="3">
        <v>443.5</v>
      </c>
      <c r="G21" s="3">
        <v>435.5</v>
      </c>
      <c r="H21" s="25">
        <v>-1.8</v>
      </c>
    </row>
    <row r="22" spans="1:8">
      <c r="A22" s="14" t="s">
        <v>221</v>
      </c>
      <c r="B22" s="3">
        <v>54.8</v>
      </c>
      <c r="C22" s="3">
        <v>49.1</v>
      </c>
      <c r="D22" s="1">
        <v>-10.5</v>
      </c>
      <c r="E22" s="1"/>
      <c r="F22" s="3">
        <v>282.5</v>
      </c>
      <c r="G22" s="3">
        <v>327.39999999999998</v>
      </c>
      <c r="H22" s="25">
        <v>15.9</v>
      </c>
    </row>
    <row r="23" spans="1:8">
      <c r="A23" s="14" t="s">
        <v>222</v>
      </c>
      <c r="B23" s="3">
        <v>32.1</v>
      </c>
      <c r="C23" s="3">
        <v>38.299999999999997</v>
      </c>
      <c r="D23" s="1">
        <v>19.100000000000001</v>
      </c>
      <c r="E23" s="1"/>
      <c r="F23" s="3">
        <v>23.5</v>
      </c>
      <c r="G23" s="3">
        <v>28</v>
      </c>
      <c r="H23" s="25">
        <v>18.899999999999999</v>
      </c>
    </row>
    <row r="24" spans="1:8">
      <c r="A24" s="14" t="s">
        <v>223</v>
      </c>
      <c r="B24" s="3">
        <v>36.700000000000003</v>
      </c>
      <c r="C24" s="3">
        <v>37.700000000000003</v>
      </c>
      <c r="D24" s="1">
        <v>2.9</v>
      </c>
      <c r="E24" s="1"/>
      <c r="F24" s="3">
        <v>276.8</v>
      </c>
      <c r="G24" s="3">
        <v>273.2</v>
      </c>
      <c r="H24" s="25">
        <v>-1.3</v>
      </c>
    </row>
    <row r="25" spans="1:8">
      <c r="A25" s="14" t="s">
        <v>224</v>
      </c>
      <c r="B25" s="3">
        <v>37.799999999999997</v>
      </c>
      <c r="C25" s="3">
        <v>37.700000000000003</v>
      </c>
      <c r="D25" s="1">
        <v>-0.3</v>
      </c>
      <c r="E25" s="1"/>
      <c r="F25" s="3">
        <v>188.9</v>
      </c>
      <c r="G25" s="3">
        <v>220.5</v>
      </c>
      <c r="H25" s="25">
        <v>16.7</v>
      </c>
    </row>
    <row r="26" spans="1:8">
      <c r="A26" s="14" t="s">
        <v>225</v>
      </c>
      <c r="B26" s="3">
        <v>33.200000000000003</v>
      </c>
      <c r="C26" s="3">
        <v>32.5</v>
      </c>
      <c r="D26" s="1">
        <v>-2.2000000000000002</v>
      </c>
      <c r="E26" s="1"/>
      <c r="F26" s="3">
        <v>174.1</v>
      </c>
      <c r="G26" s="3">
        <v>166.4</v>
      </c>
      <c r="H26" s="25">
        <v>-4.4000000000000004</v>
      </c>
    </row>
    <row r="27" spans="1:8">
      <c r="A27" s="14" t="s">
        <v>226</v>
      </c>
      <c r="B27" s="3">
        <v>592.70000000000005</v>
      </c>
      <c r="C27" s="3">
        <v>573.4</v>
      </c>
      <c r="D27" s="1">
        <v>-3.3</v>
      </c>
      <c r="E27" s="1"/>
      <c r="F27" s="15">
        <v>3240.7</v>
      </c>
      <c r="G27" s="15">
        <v>3174.3</v>
      </c>
      <c r="H27" s="25">
        <v>-2</v>
      </c>
    </row>
    <row r="28" spans="1:8">
      <c r="A28" s="22" t="s">
        <v>97</v>
      </c>
      <c r="B28" s="23">
        <v>1032.5</v>
      </c>
      <c r="C28" s="23">
        <v>1069.3</v>
      </c>
      <c r="D28" s="24">
        <v>3.6</v>
      </c>
      <c r="E28" s="24"/>
      <c r="F28" s="23">
        <v>5549.2</v>
      </c>
      <c r="G28" s="23">
        <v>5781.5</v>
      </c>
      <c r="H28" s="27">
        <v>4.2</v>
      </c>
    </row>
    <row r="30" spans="1:8">
      <c r="A30" s="16" t="s">
        <v>227</v>
      </c>
    </row>
  </sheetData>
  <mergeCells count="5">
    <mergeCell ref="B18:H18"/>
    <mergeCell ref="B3:D3"/>
    <mergeCell ref="F3:H3"/>
    <mergeCell ref="A1:H1"/>
    <mergeCell ref="B6:H6"/>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F20"/>
  <sheetViews>
    <sheetView zoomScale="80" zoomScaleNormal="80" workbookViewId="0">
      <selection activeCell="A2" sqref="A2"/>
    </sheetView>
  </sheetViews>
  <sheetFormatPr defaultColWidth="9.140625" defaultRowHeight="13.5" customHeight="1"/>
  <cols>
    <col min="1" max="1" width="48.85546875" style="4" customWidth="1"/>
    <col min="2" max="3" width="16.140625" style="4" customWidth="1"/>
    <col min="4" max="4" width="3.5703125" style="4" customWidth="1"/>
    <col min="5" max="6" width="16.140625" style="4" customWidth="1"/>
    <col min="7" max="16384" width="9.140625" style="4"/>
  </cols>
  <sheetData>
    <row r="1" spans="1:6" ht="13.5" customHeight="1">
      <c r="A1" s="11" t="s">
        <v>228</v>
      </c>
      <c r="B1" s="11"/>
      <c r="C1" s="11"/>
      <c r="D1" s="11"/>
      <c r="E1" s="11"/>
      <c r="F1" s="11"/>
    </row>
    <row r="2" spans="1:6" ht="13.5" customHeight="1">
      <c r="A2" s="11"/>
      <c r="B2" s="11"/>
      <c r="C2" s="11"/>
      <c r="D2" s="11"/>
      <c r="E2" s="11"/>
      <c r="F2" s="11"/>
    </row>
    <row r="3" spans="1:6" ht="13.5" customHeight="1">
      <c r="A3" s="11"/>
      <c r="B3" s="11"/>
      <c r="C3" s="84"/>
      <c r="D3" s="11"/>
      <c r="E3" s="84"/>
      <c r="F3" s="84"/>
    </row>
    <row r="4" spans="1:6" ht="13.5" customHeight="1">
      <c r="A4" s="174"/>
      <c r="B4" s="176" t="s">
        <v>229</v>
      </c>
      <c r="C4" s="176"/>
      <c r="D4" s="85"/>
      <c r="E4" s="176" t="s">
        <v>230</v>
      </c>
      <c r="F4" s="176"/>
    </row>
    <row r="5" spans="1:6" ht="13.5" customHeight="1">
      <c r="A5" s="175"/>
      <c r="B5" s="18" t="s">
        <v>231</v>
      </c>
      <c r="C5" s="18" t="s">
        <v>232</v>
      </c>
      <c r="D5" s="18"/>
      <c r="E5" s="18" t="s">
        <v>231</v>
      </c>
      <c r="F5" s="18" t="s">
        <v>232</v>
      </c>
    </row>
    <row r="6" spans="1:6" ht="13.5" customHeight="1">
      <c r="A6" s="8"/>
      <c r="B6" s="8"/>
      <c r="C6" s="8"/>
      <c r="D6" s="8"/>
      <c r="E6" s="8"/>
      <c r="F6" s="8"/>
    </row>
    <row r="7" spans="1:6" ht="13.5" customHeight="1">
      <c r="A7" s="86" t="s">
        <v>233</v>
      </c>
      <c r="B7" s="87">
        <v>48.9</v>
      </c>
      <c r="C7" s="87">
        <v>52.3</v>
      </c>
      <c r="D7" s="87"/>
      <c r="E7" s="87">
        <v>3.3</v>
      </c>
      <c r="F7" s="87">
        <v>7.2</v>
      </c>
    </row>
    <row r="8" spans="1:6" ht="13.5" customHeight="1">
      <c r="A8" s="86" t="s">
        <v>234</v>
      </c>
      <c r="B8" s="87">
        <v>44.9</v>
      </c>
      <c r="C8" s="87">
        <v>46.5</v>
      </c>
      <c r="D8" s="87"/>
      <c r="E8" s="87">
        <v>2.7</v>
      </c>
      <c r="F8" s="87">
        <v>6.1</v>
      </c>
    </row>
    <row r="9" spans="1:6" ht="13.5" customHeight="1">
      <c r="A9" s="86" t="s">
        <v>235</v>
      </c>
      <c r="B9" s="87">
        <v>3.9</v>
      </c>
      <c r="C9" s="87">
        <v>5.8</v>
      </c>
      <c r="D9" s="87"/>
      <c r="E9" s="87">
        <v>10.199999999999999</v>
      </c>
      <c r="F9" s="87">
        <v>16.5</v>
      </c>
    </row>
    <row r="10" spans="1:6" ht="13.5" customHeight="1">
      <c r="A10" s="86" t="s">
        <v>236</v>
      </c>
      <c r="B10" s="87">
        <v>5.3</v>
      </c>
      <c r="C10" s="87">
        <v>4.7</v>
      </c>
      <c r="D10" s="87"/>
      <c r="E10" s="87">
        <v>-1.4</v>
      </c>
      <c r="F10" s="87">
        <v>2.1</v>
      </c>
    </row>
    <row r="11" spans="1:6" ht="13.5" customHeight="1">
      <c r="A11" s="86" t="s">
        <v>234</v>
      </c>
      <c r="B11" s="87">
        <v>4.7</v>
      </c>
      <c r="C11" s="87">
        <v>4.3</v>
      </c>
      <c r="D11" s="87"/>
      <c r="E11" s="87">
        <v>-1.9</v>
      </c>
      <c r="F11" s="87">
        <v>2</v>
      </c>
    </row>
    <row r="12" spans="1:6" ht="13.5" customHeight="1">
      <c r="A12" s="86" t="s">
        <v>235</v>
      </c>
      <c r="B12" s="87">
        <v>0.6</v>
      </c>
      <c r="C12" s="87">
        <v>0.4</v>
      </c>
      <c r="D12" s="87"/>
      <c r="E12" s="87">
        <v>2.1</v>
      </c>
      <c r="F12" s="87">
        <v>2.6</v>
      </c>
    </row>
    <row r="13" spans="1:6" ht="13.5" customHeight="1">
      <c r="A13" s="86" t="s">
        <v>237</v>
      </c>
      <c r="B13" s="87">
        <v>17.3</v>
      </c>
      <c r="C13" s="87">
        <v>13</v>
      </c>
      <c r="D13" s="87"/>
      <c r="E13" s="87">
        <v>3.3</v>
      </c>
      <c r="F13" s="87">
        <v>7.7</v>
      </c>
    </row>
    <row r="14" spans="1:6" ht="13.5" customHeight="1">
      <c r="A14" s="86" t="s">
        <v>234</v>
      </c>
      <c r="B14" s="87">
        <v>9</v>
      </c>
      <c r="C14" s="87">
        <v>7.4</v>
      </c>
      <c r="D14" s="87"/>
      <c r="E14" s="87">
        <v>5.6</v>
      </c>
      <c r="F14" s="87">
        <v>12.2</v>
      </c>
    </row>
    <row r="15" spans="1:6" ht="13.5" customHeight="1">
      <c r="A15" s="86" t="s">
        <v>235</v>
      </c>
      <c r="B15" s="87">
        <v>8.3000000000000007</v>
      </c>
      <c r="C15" s="87">
        <v>5.6</v>
      </c>
      <c r="D15" s="87"/>
      <c r="E15" s="87">
        <v>0.8</v>
      </c>
      <c r="F15" s="87">
        <v>2.2999999999999998</v>
      </c>
    </row>
    <row r="16" spans="1:6" ht="13.5" customHeight="1">
      <c r="A16" s="86" t="s">
        <v>238</v>
      </c>
      <c r="B16" s="87">
        <v>23.9</v>
      </c>
      <c r="C16" s="87">
        <v>21.4</v>
      </c>
      <c r="D16" s="87"/>
      <c r="E16" s="87">
        <v>2.2999999999999998</v>
      </c>
      <c r="F16" s="87">
        <v>3.7</v>
      </c>
    </row>
    <row r="17" spans="1:6" ht="13.5" customHeight="1">
      <c r="A17" s="86" t="s">
        <v>239</v>
      </c>
      <c r="B17" s="87">
        <v>4.5999999999999996</v>
      </c>
      <c r="C17" s="87">
        <v>8.6</v>
      </c>
      <c r="D17" s="87"/>
      <c r="E17" s="87">
        <v>-6.5</v>
      </c>
      <c r="F17" s="87">
        <v>0.4</v>
      </c>
    </row>
    <row r="18" spans="1:6" ht="13.5" customHeight="1">
      <c r="A18" s="88" t="s">
        <v>97</v>
      </c>
      <c r="B18" s="89">
        <v>100</v>
      </c>
      <c r="C18" s="89">
        <v>100</v>
      </c>
      <c r="D18" s="89"/>
      <c r="E18" s="89">
        <v>2.2999999999999998</v>
      </c>
      <c r="F18" s="89">
        <v>5.6</v>
      </c>
    </row>
    <row r="20" spans="1:6" ht="13.5" customHeight="1">
      <c r="A20" s="16" t="s">
        <v>240</v>
      </c>
    </row>
  </sheetData>
  <mergeCells count="3">
    <mergeCell ref="A4:A5"/>
    <mergeCell ref="B4:C4"/>
    <mergeCell ref="E4:F4"/>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F22"/>
  <sheetViews>
    <sheetView zoomScale="80" zoomScaleNormal="80" workbookViewId="0">
      <selection activeCell="A2" sqref="A2"/>
    </sheetView>
  </sheetViews>
  <sheetFormatPr defaultColWidth="8.7109375" defaultRowHeight="12.95"/>
  <cols>
    <col min="1" max="1" width="26.85546875" style="4" customWidth="1"/>
    <col min="2" max="3" width="14.5703125" style="4" customWidth="1"/>
    <col min="4" max="4" width="3.5703125" style="4" customWidth="1"/>
    <col min="5" max="6" width="14.5703125" style="4" customWidth="1"/>
    <col min="7" max="16384" width="8.7109375" style="4"/>
  </cols>
  <sheetData>
    <row r="1" spans="1:6" ht="32.25" customHeight="1">
      <c r="A1" s="172" t="s">
        <v>241</v>
      </c>
      <c r="B1" s="172"/>
      <c r="C1" s="172"/>
      <c r="D1" s="172"/>
      <c r="E1" s="172"/>
      <c r="F1" s="172"/>
    </row>
    <row r="2" spans="1:6">
      <c r="A2" s="28"/>
      <c r="B2" s="29"/>
      <c r="C2" s="29"/>
      <c r="D2" s="28"/>
      <c r="E2" s="29"/>
      <c r="F2" s="29"/>
    </row>
    <row r="3" spans="1:6" ht="15.75" customHeight="1">
      <c r="A3" s="168"/>
      <c r="B3" s="176" t="s">
        <v>229</v>
      </c>
      <c r="C3" s="176"/>
      <c r="D3" s="17"/>
      <c r="E3" s="176" t="s">
        <v>230</v>
      </c>
      <c r="F3" s="176"/>
    </row>
    <row r="4" spans="1:6">
      <c r="A4" s="169"/>
      <c r="B4" s="18" t="s">
        <v>231</v>
      </c>
      <c r="C4" s="18" t="s">
        <v>232</v>
      </c>
      <c r="D4" s="18"/>
      <c r="E4" s="18" t="s">
        <v>231</v>
      </c>
      <c r="F4" s="18" t="s">
        <v>232</v>
      </c>
    </row>
    <row r="5" spans="1:6">
      <c r="A5" s="35" t="s">
        <v>79</v>
      </c>
      <c r="B5" s="36">
        <v>25.6</v>
      </c>
      <c r="C5" s="36">
        <v>29.1</v>
      </c>
      <c r="D5" s="36"/>
      <c r="E5" s="37">
        <v>0.3</v>
      </c>
      <c r="F5" s="37">
        <v>6.5</v>
      </c>
    </row>
    <row r="6" spans="1:6">
      <c r="A6" s="35" t="s">
        <v>75</v>
      </c>
      <c r="B6" s="36">
        <v>17.100000000000001</v>
      </c>
      <c r="C6" s="36">
        <v>18.5</v>
      </c>
      <c r="D6" s="36"/>
      <c r="E6" s="37">
        <v>1.6</v>
      </c>
      <c r="F6" s="37">
        <v>3.5</v>
      </c>
    </row>
    <row r="7" spans="1:6">
      <c r="A7" s="35" t="s">
        <v>78</v>
      </c>
      <c r="B7" s="36">
        <v>25.2</v>
      </c>
      <c r="C7" s="36">
        <v>25.2</v>
      </c>
      <c r="D7" s="36"/>
      <c r="E7" s="37">
        <v>4.5999999999999996</v>
      </c>
      <c r="F7" s="37">
        <v>8.4</v>
      </c>
    </row>
    <row r="8" spans="1:6">
      <c r="A8" s="35" t="s">
        <v>242</v>
      </c>
      <c r="B8" s="36">
        <v>32.1</v>
      </c>
      <c r="C8" s="36">
        <v>27.1</v>
      </c>
      <c r="D8" s="36"/>
      <c r="E8" s="37">
        <v>2.5</v>
      </c>
      <c r="F8" s="37">
        <v>3.8</v>
      </c>
    </row>
    <row r="9" spans="1:6">
      <c r="E9" s="83"/>
      <c r="F9" s="83"/>
    </row>
    <row r="10" spans="1:6">
      <c r="A10" s="13" t="s">
        <v>243</v>
      </c>
      <c r="B10" s="36">
        <v>81.400000000000006</v>
      </c>
      <c r="C10" s="36">
        <v>82.4</v>
      </c>
      <c r="D10" s="37"/>
      <c r="E10" s="37">
        <v>3.2</v>
      </c>
      <c r="F10" s="37">
        <v>6.5</v>
      </c>
    </row>
    <row r="11" spans="1:6">
      <c r="A11" s="38" t="s">
        <v>244</v>
      </c>
      <c r="B11" s="36">
        <v>28.6</v>
      </c>
      <c r="C11" s="36">
        <v>31</v>
      </c>
      <c r="D11" s="36"/>
      <c r="E11" s="37">
        <v>4.5</v>
      </c>
      <c r="F11" s="37">
        <v>8</v>
      </c>
    </row>
    <row r="12" spans="1:6">
      <c r="A12" s="38" t="s">
        <v>245</v>
      </c>
      <c r="B12" s="36">
        <v>35.799999999999997</v>
      </c>
      <c r="C12" s="36">
        <v>37.5</v>
      </c>
      <c r="D12" s="36"/>
      <c r="E12" s="37">
        <v>4.3</v>
      </c>
      <c r="F12" s="37">
        <v>5.5</v>
      </c>
    </row>
    <row r="13" spans="1:6">
      <c r="A13" s="38" t="s">
        <v>246</v>
      </c>
      <c r="B13" s="36">
        <v>12.5</v>
      </c>
      <c r="C13" s="36">
        <v>9.1999999999999993</v>
      </c>
      <c r="D13" s="36"/>
      <c r="E13" s="37">
        <v>-3.3</v>
      </c>
      <c r="F13" s="37">
        <v>3</v>
      </c>
    </row>
    <row r="14" spans="1:6">
      <c r="A14" s="38" t="s">
        <v>247</v>
      </c>
      <c r="B14" s="36">
        <v>4.5</v>
      </c>
      <c r="C14" s="36">
        <v>4.5999999999999996</v>
      </c>
      <c r="D14" s="36"/>
      <c r="E14" s="37">
        <v>5.0999999999999996</v>
      </c>
      <c r="F14" s="37">
        <v>11.7</v>
      </c>
    </row>
    <row r="15" spans="1:6" ht="8.25" customHeight="1">
      <c r="A15" s="39"/>
      <c r="B15" s="36"/>
      <c r="C15" s="36"/>
      <c r="D15" s="36"/>
      <c r="E15" s="37"/>
      <c r="F15" s="37"/>
    </row>
    <row r="16" spans="1:6">
      <c r="A16" s="40" t="s">
        <v>248</v>
      </c>
      <c r="B16" s="36">
        <v>18.600000000000001</v>
      </c>
      <c r="C16" s="36">
        <v>17.600000000000001</v>
      </c>
      <c r="D16" s="37"/>
      <c r="E16" s="37">
        <v>-1.3</v>
      </c>
      <c r="F16" s="37">
        <v>2</v>
      </c>
    </row>
    <row r="17" spans="1:6">
      <c r="A17" s="38" t="s">
        <v>249</v>
      </c>
      <c r="B17" s="36">
        <v>3.9</v>
      </c>
      <c r="C17" s="36">
        <v>3.6</v>
      </c>
      <c r="D17" s="36"/>
      <c r="E17" s="37">
        <v>3.7</v>
      </c>
      <c r="F17" s="37">
        <v>7.8</v>
      </c>
    </row>
    <row r="18" spans="1:6">
      <c r="A18" s="38" t="s">
        <v>250</v>
      </c>
      <c r="B18" s="36">
        <v>12.4</v>
      </c>
      <c r="C18" s="36">
        <v>11.9</v>
      </c>
      <c r="D18" s="36"/>
      <c r="E18" s="37">
        <v>-2.5</v>
      </c>
      <c r="F18" s="37">
        <v>-0.1</v>
      </c>
    </row>
    <row r="19" spans="1:6">
      <c r="A19" s="38"/>
      <c r="B19" s="36"/>
      <c r="C19" s="36"/>
      <c r="D19" s="36"/>
      <c r="E19" s="37"/>
      <c r="F19" s="37"/>
    </row>
    <row r="20" spans="1:6">
      <c r="A20" s="22" t="s">
        <v>251</v>
      </c>
      <c r="B20" s="41">
        <v>100</v>
      </c>
      <c r="C20" s="41">
        <v>100</v>
      </c>
      <c r="D20" s="42"/>
      <c r="E20" s="43">
        <v>2.2999999999999998</v>
      </c>
      <c r="F20" s="43">
        <v>5.6</v>
      </c>
    </row>
    <row r="22" spans="1:6">
      <c r="A22" s="16" t="s">
        <v>240</v>
      </c>
    </row>
  </sheetData>
  <mergeCells count="4">
    <mergeCell ref="A3:A4"/>
    <mergeCell ref="B3:C3"/>
    <mergeCell ref="E3:F3"/>
    <mergeCell ref="A1:F1"/>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C18"/>
  <sheetViews>
    <sheetView zoomScale="80" zoomScaleNormal="80" workbookViewId="0">
      <selection activeCell="A2" sqref="A2"/>
    </sheetView>
  </sheetViews>
  <sheetFormatPr defaultColWidth="8.7109375" defaultRowHeight="12.95"/>
  <cols>
    <col min="1" max="1" width="24.42578125" style="4" customWidth="1"/>
    <col min="2" max="3" width="24.5703125" style="4" customWidth="1"/>
    <col min="4" max="16384" width="8.7109375" style="4"/>
  </cols>
  <sheetData>
    <row r="1" spans="1:3">
      <c r="A1" s="11" t="s">
        <v>252</v>
      </c>
      <c r="B1" s="11"/>
      <c r="C1" s="11"/>
    </row>
    <row r="2" spans="1:3">
      <c r="A2" s="11"/>
      <c r="B2" s="11"/>
      <c r="C2" s="11"/>
    </row>
    <row r="3" spans="1:3">
      <c r="A3" s="79"/>
      <c r="B3" s="34">
        <v>2016</v>
      </c>
      <c r="C3" s="34">
        <v>2017</v>
      </c>
    </row>
    <row r="4" spans="1:3">
      <c r="A4" s="80" t="s">
        <v>6</v>
      </c>
      <c r="B4" s="8">
        <v>15</v>
      </c>
      <c r="C4" s="8">
        <v>15</v>
      </c>
    </row>
    <row r="5" spans="1:3">
      <c r="A5" s="80" t="s">
        <v>9</v>
      </c>
      <c r="B5" s="8">
        <v>15</v>
      </c>
      <c r="C5" s="8">
        <v>11</v>
      </c>
    </row>
    <row r="6" spans="1:3">
      <c r="A6" s="80" t="s">
        <v>16</v>
      </c>
      <c r="B6" s="8">
        <v>3</v>
      </c>
      <c r="C6" s="8">
        <v>2</v>
      </c>
    </row>
    <row r="7" spans="1:3">
      <c r="A7" s="80" t="s">
        <v>7</v>
      </c>
      <c r="B7" s="8">
        <v>1</v>
      </c>
      <c r="C7" s="8">
        <v>2</v>
      </c>
    </row>
    <row r="8" spans="1:3">
      <c r="A8" s="80" t="s">
        <v>81</v>
      </c>
      <c r="B8" s="8">
        <v>1</v>
      </c>
      <c r="C8" s="8">
        <v>2</v>
      </c>
    </row>
    <row r="9" spans="1:3">
      <c r="A9" s="80" t="s">
        <v>20</v>
      </c>
      <c r="B9" s="8">
        <v>1</v>
      </c>
      <c r="C9" s="8">
        <v>1</v>
      </c>
    </row>
    <row r="10" spans="1:3">
      <c r="A10" s="80" t="s">
        <v>18</v>
      </c>
      <c r="B10" s="8">
        <v>1</v>
      </c>
      <c r="C10" s="8">
        <v>1</v>
      </c>
    </row>
    <row r="11" spans="1:3">
      <c r="A11" s="80" t="s">
        <v>178</v>
      </c>
      <c r="B11" s="8">
        <v>1</v>
      </c>
      <c r="C11" s="8">
        <v>1</v>
      </c>
    </row>
    <row r="12" spans="1:3">
      <c r="A12" s="80" t="s">
        <v>84</v>
      </c>
      <c r="B12" s="8">
        <v>1</v>
      </c>
      <c r="C12" s="8">
        <v>1</v>
      </c>
    </row>
    <row r="13" spans="1:3">
      <c r="A13" s="80" t="s">
        <v>15</v>
      </c>
      <c r="B13" s="8">
        <v>0</v>
      </c>
      <c r="C13" s="8">
        <v>1</v>
      </c>
    </row>
    <row r="14" spans="1:3">
      <c r="A14" s="80" t="s">
        <v>12</v>
      </c>
      <c r="B14" s="8">
        <v>0</v>
      </c>
      <c r="C14" s="8">
        <v>1</v>
      </c>
    </row>
    <row r="15" spans="1:3">
      <c r="A15" s="80" t="s">
        <v>11</v>
      </c>
      <c r="B15" s="8">
        <v>0</v>
      </c>
      <c r="C15" s="8">
        <v>1</v>
      </c>
    </row>
    <row r="16" spans="1:3">
      <c r="A16" s="80" t="s">
        <v>83</v>
      </c>
      <c r="B16" s="8">
        <v>1</v>
      </c>
      <c r="C16" s="8">
        <v>0</v>
      </c>
    </row>
    <row r="17" spans="1:3">
      <c r="A17" s="81" t="s">
        <v>21</v>
      </c>
      <c r="B17" s="82">
        <v>40</v>
      </c>
      <c r="C17" s="82">
        <v>40</v>
      </c>
    </row>
    <row r="18" spans="1:3">
      <c r="A18" s="16" t="s">
        <v>253</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5"/>
  <sheetViews>
    <sheetView zoomScale="80" zoomScaleNormal="80" workbookViewId="0">
      <selection activeCell="A2" sqref="A2"/>
    </sheetView>
  </sheetViews>
  <sheetFormatPr defaultColWidth="9.140625" defaultRowHeight="12.95"/>
  <cols>
    <col min="1" max="1" width="65.85546875" style="4" customWidth="1"/>
    <col min="2" max="3" width="9.5703125" style="4" customWidth="1"/>
    <col min="4" max="4" width="3.85546875" style="4" customWidth="1"/>
    <col min="5" max="6" width="9.5703125" style="4" customWidth="1"/>
    <col min="7" max="16384" width="9.140625" style="4"/>
  </cols>
  <sheetData>
    <row r="1" spans="1:6">
      <c r="A1" s="4" t="s">
        <v>28</v>
      </c>
    </row>
    <row r="3" spans="1:6">
      <c r="A3" s="158" t="s">
        <v>29</v>
      </c>
      <c r="B3" s="157" t="s">
        <v>30</v>
      </c>
      <c r="C3" s="157"/>
      <c r="D3" s="56"/>
      <c r="E3" s="157" t="s">
        <v>31</v>
      </c>
      <c r="F3" s="157"/>
    </row>
    <row r="4" spans="1:6">
      <c r="A4" s="159"/>
      <c r="B4" s="57" t="s">
        <v>32</v>
      </c>
      <c r="C4" s="57" t="s">
        <v>33</v>
      </c>
      <c r="D4" s="57"/>
      <c r="E4" s="57" t="s">
        <v>32</v>
      </c>
      <c r="F4" s="57" t="s">
        <v>33</v>
      </c>
    </row>
    <row r="5" spans="1:6">
      <c r="A5" s="13" t="s">
        <v>34</v>
      </c>
      <c r="B5" s="58">
        <v>67784</v>
      </c>
      <c r="C5" s="59">
        <f>B5/B$14*100</f>
        <v>1.6362433798573863</v>
      </c>
      <c r="D5" s="60"/>
      <c r="E5" s="58">
        <v>75022</v>
      </c>
      <c r="F5" s="61">
        <f>E5/E$14*100</f>
        <v>1.1259396400180877</v>
      </c>
    </row>
    <row r="6" spans="1:6" ht="15" customHeight="1">
      <c r="A6" s="13" t="s">
        <v>35</v>
      </c>
      <c r="B6" s="39" t="s">
        <v>36</v>
      </c>
      <c r="C6" s="62" t="s">
        <v>36</v>
      </c>
      <c r="D6" s="39"/>
      <c r="E6" s="58">
        <v>8233</v>
      </c>
      <c r="F6" s="61">
        <f t="shared" ref="F6:F14" si="0">E6/E$14*100</f>
        <v>0.12356190259215853</v>
      </c>
    </row>
    <row r="7" spans="1:6">
      <c r="A7" s="13" t="s">
        <v>37</v>
      </c>
      <c r="B7" s="58">
        <v>129607</v>
      </c>
      <c r="C7" s="59">
        <f t="shared" ref="C7:C14" si="1">B7/B$14*100</f>
        <v>3.1285937054935715</v>
      </c>
      <c r="D7" s="60"/>
      <c r="E7" s="58">
        <v>129607</v>
      </c>
      <c r="F7" s="61">
        <f t="shared" si="0"/>
        <v>1.9451582059105903</v>
      </c>
    </row>
    <row r="8" spans="1:6" ht="35.25" customHeight="1">
      <c r="A8" s="13" t="s">
        <v>38</v>
      </c>
      <c r="B8" s="58">
        <v>1787773</v>
      </c>
      <c r="C8" s="59">
        <f t="shared" si="1"/>
        <v>43.155194971346909</v>
      </c>
      <c r="D8" s="60"/>
      <c r="E8" s="58">
        <v>1247272</v>
      </c>
      <c r="F8" s="61">
        <f t="shared" si="0"/>
        <v>18.719215519242894</v>
      </c>
    </row>
    <row r="9" spans="1:6" ht="26.1">
      <c r="A9" s="13" t="s">
        <v>39</v>
      </c>
      <c r="B9" s="58">
        <v>266947</v>
      </c>
      <c r="C9" s="59">
        <f t="shared" si="1"/>
        <v>6.4438549144752404</v>
      </c>
      <c r="D9" s="60"/>
      <c r="E9" s="58">
        <v>531105</v>
      </c>
      <c r="F9" s="61">
        <f t="shared" si="0"/>
        <v>7.9708908388446922</v>
      </c>
    </row>
    <row r="10" spans="1:6" ht="15" customHeight="1">
      <c r="A10" s="13" t="s">
        <v>40</v>
      </c>
      <c r="B10" s="58">
        <v>1555713</v>
      </c>
      <c r="C10" s="59">
        <f t="shared" si="1"/>
        <v>37.553480131123479</v>
      </c>
      <c r="D10" s="60"/>
      <c r="E10" s="58">
        <v>1513987</v>
      </c>
      <c r="F10" s="61">
        <f t="shared" si="0"/>
        <v>22.722107885314504</v>
      </c>
    </row>
    <row r="11" spans="1:6">
      <c r="A11" s="13" t="s">
        <v>41</v>
      </c>
      <c r="B11" s="58">
        <v>334836</v>
      </c>
      <c r="C11" s="59">
        <f t="shared" si="1"/>
        <v>8.0826328977034088</v>
      </c>
      <c r="D11" s="60"/>
      <c r="E11" s="58">
        <v>619112</v>
      </c>
      <c r="F11" s="61">
        <f t="shared" si="0"/>
        <v>9.2917109969192815</v>
      </c>
    </row>
    <row r="12" spans="1:6" ht="26.1">
      <c r="A12" s="13" t="s">
        <v>42</v>
      </c>
      <c r="B12" s="39" t="s">
        <v>36</v>
      </c>
      <c r="C12" s="62" t="s">
        <v>36</v>
      </c>
      <c r="D12" s="39"/>
      <c r="E12" s="58">
        <v>288723</v>
      </c>
      <c r="F12" s="61">
        <f t="shared" si="0"/>
        <v>4.333191206378693</v>
      </c>
    </row>
    <row r="13" spans="1:6" ht="26.1">
      <c r="A13" s="13" t="s">
        <v>43</v>
      </c>
      <c r="B13" s="39" t="s">
        <v>36</v>
      </c>
      <c r="C13" s="62" t="s">
        <v>36</v>
      </c>
      <c r="D13" s="39"/>
      <c r="E13" s="58">
        <v>2249996</v>
      </c>
      <c r="F13" s="63">
        <f t="shared" si="0"/>
        <v>33.768223804779097</v>
      </c>
    </row>
    <row r="14" spans="1:6">
      <c r="A14" s="64" t="s">
        <v>21</v>
      </c>
      <c r="B14" s="65">
        <f>SUM(B5:B13)</f>
        <v>4142660</v>
      </c>
      <c r="C14" s="66">
        <f t="shared" si="1"/>
        <v>100</v>
      </c>
      <c r="D14" s="67"/>
      <c r="E14" s="65">
        <f>SUM(E5:E13)</f>
        <v>6663057</v>
      </c>
      <c r="F14" s="68">
        <f t="shared" si="0"/>
        <v>100</v>
      </c>
    </row>
    <row r="15" spans="1:6">
      <c r="A15" s="69" t="s">
        <v>44</v>
      </c>
    </row>
  </sheetData>
  <mergeCells count="3">
    <mergeCell ref="E3:F3"/>
    <mergeCell ref="B3:C3"/>
    <mergeCell ref="A3:A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8"/>
  <sheetViews>
    <sheetView zoomScale="80" zoomScaleNormal="80" workbookViewId="0">
      <selection activeCell="A2" sqref="A2"/>
    </sheetView>
  </sheetViews>
  <sheetFormatPr defaultColWidth="8.7109375" defaultRowHeight="12.95"/>
  <cols>
    <col min="1" max="1" width="24.42578125" style="4" customWidth="1"/>
    <col min="2" max="3" width="18.5703125" style="4" customWidth="1"/>
    <col min="4" max="7" width="15" style="4" customWidth="1"/>
    <col min="8" max="8" width="12.5703125" style="4" bestFit="1" customWidth="1"/>
    <col min="9" max="16384" width="8.7109375" style="4"/>
  </cols>
  <sheetData>
    <row r="1" spans="1:7">
      <c r="A1" s="4" t="s">
        <v>45</v>
      </c>
    </row>
    <row r="2" spans="1:7">
      <c r="A2" s="141"/>
    </row>
    <row r="3" spans="1:7" ht="26.1">
      <c r="B3" s="144" t="s">
        <v>46</v>
      </c>
      <c r="C3" s="144" t="s">
        <v>47</v>
      </c>
      <c r="D3" s="144" t="s">
        <v>48</v>
      </c>
      <c r="E3" s="144" t="s">
        <v>49</v>
      </c>
      <c r="G3" s="144"/>
    </row>
    <row r="4" spans="1:7">
      <c r="A4" s="4" t="s">
        <v>50</v>
      </c>
      <c r="B4" s="142">
        <v>547260030</v>
      </c>
      <c r="C4" s="142">
        <v>221249662</v>
      </c>
      <c r="D4" s="142">
        <v>771827289</v>
      </c>
      <c r="E4" s="142">
        <v>6650752</v>
      </c>
      <c r="G4" s="142"/>
    </row>
    <row r="19" spans="1:1">
      <c r="A19" s="83" t="s">
        <v>51</v>
      </c>
    </row>
    <row r="28" spans="1:1">
      <c r="A28" s="149"/>
    </row>
  </sheetData>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3"/>
  <sheetViews>
    <sheetView zoomScale="80" zoomScaleNormal="80" workbookViewId="0">
      <selection activeCell="A2" sqref="A2"/>
    </sheetView>
  </sheetViews>
  <sheetFormatPr defaultColWidth="9.140625" defaultRowHeight="12.95"/>
  <cols>
    <col min="1" max="1" width="16.5703125" style="4" customWidth="1"/>
    <col min="2" max="2" width="10" style="4" bestFit="1" customWidth="1"/>
    <col min="3" max="3" width="11" style="4" bestFit="1" customWidth="1"/>
    <col min="4" max="4" width="2" style="4" customWidth="1"/>
    <col min="5" max="5" width="12.5703125" style="4" customWidth="1"/>
    <col min="6" max="6" width="13.5703125" style="4" bestFit="1" customWidth="1"/>
    <col min="7" max="7" width="2.42578125" style="4" customWidth="1"/>
    <col min="8" max="8" width="10.42578125" style="4" bestFit="1" customWidth="1"/>
    <col min="9" max="16384" width="9.140625" style="4"/>
  </cols>
  <sheetData>
    <row r="1" spans="1:9">
      <c r="A1" s="11" t="s">
        <v>52</v>
      </c>
      <c r="B1" s="11"/>
      <c r="C1" s="11"/>
      <c r="D1" s="11"/>
      <c r="E1" s="11"/>
      <c r="F1" s="11"/>
      <c r="G1" s="11"/>
    </row>
    <row r="2" spans="1:9">
      <c r="A2" s="11"/>
      <c r="B2" s="11"/>
      <c r="C2" s="11"/>
      <c r="D2" s="11"/>
      <c r="E2" s="11"/>
      <c r="F2" s="11"/>
      <c r="G2" s="11"/>
    </row>
    <row r="3" spans="1:9">
      <c r="A3" s="32"/>
      <c r="B3" s="160" t="s">
        <v>53</v>
      </c>
      <c r="C3" s="160"/>
      <c r="D3" s="120"/>
      <c r="E3" s="160" t="s">
        <v>54</v>
      </c>
      <c r="F3" s="160"/>
      <c r="G3" s="120"/>
      <c r="H3" s="160" t="s">
        <v>55</v>
      </c>
      <c r="I3" s="160"/>
    </row>
    <row r="4" spans="1:9">
      <c r="A4" s="33"/>
      <c r="B4" s="146" t="s">
        <v>56</v>
      </c>
      <c r="C4" s="146" t="s">
        <v>33</v>
      </c>
      <c r="D4" s="147"/>
      <c r="E4" s="74" t="s">
        <v>57</v>
      </c>
      <c r="F4" s="74" t="s">
        <v>33</v>
      </c>
      <c r="G4" s="147"/>
      <c r="H4" s="74" t="s">
        <v>58</v>
      </c>
      <c r="I4" s="74" t="s">
        <v>33</v>
      </c>
    </row>
    <row r="5" spans="1:9">
      <c r="A5" s="49" t="s">
        <v>59</v>
      </c>
      <c r="B5" s="50">
        <v>2280</v>
      </c>
      <c r="C5" s="148">
        <v>18.600000000000001</v>
      </c>
      <c r="E5" s="50">
        <v>94568</v>
      </c>
      <c r="F5" s="148">
        <v>62.6</v>
      </c>
      <c r="H5" s="50">
        <v>468920</v>
      </c>
      <c r="I5" s="148">
        <v>48.3</v>
      </c>
    </row>
    <row r="6" spans="1:9">
      <c r="A6" s="49" t="s">
        <v>60</v>
      </c>
      <c r="B6" s="51">
        <v>118</v>
      </c>
      <c r="C6" s="148">
        <v>1</v>
      </c>
      <c r="E6" s="50">
        <v>8393</v>
      </c>
      <c r="F6" s="148">
        <v>5.6</v>
      </c>
      <c r="H6" s="50">
        <v>41396</v>
      </c>
      <c r="I6" s="148">
        <v>4.3</v>
      </c>
    </row>
    <row r="7" spans="1:9">
      <c r="A7" s="49" t="s">
        <v>61</v>
      </c>
      <c r="B7" s="51">
        <v>319</v>
      </c>
      <c r="C7" s="148">
        <v>2.6</v>
      </c>
      <c r="E7" s="50">
        <v>12612</v>
      </c>
      <c r="F7" s="148">
        <v>8.4</v>
      </c>
      <c r="H7" s="50">
        <v>59806</v>
      </c>
      <c r="I7" s="148">
        <v>6.2</v>
      </c>
    </row>
    <row r="8" spans="1:9">
      <c r="A8" s="49" t="s">
        <v>62</v>
      </c>
      <c r="B8" s="51">
        <v>705</v>
      </c>
      <c r="C8" s="148">
        <v>5.7</v>
      </c>
      <c r="E8" s="50">
        <v>9296</v>
      </c>
      <c r="F8" s="148">
        <v>6.2</v>
      </c>
      <c r="H8" s="50">
        <v>76369</v>
      </c>
      <c r="I8" s="148">
        <v>7.9</v>
      </c>
    </row>
    <row r="9" spans="1:9">
      <c r="A9" s="49" t="s">
        <v>63</v>
      </c>
      <c r="B9" s="50">
        <v>8258</v>
      </c>
      <c r="C9" s="148">
        <v>67.400000000000006</v>
      </c>
      <c r="E9" s="50">
        <v>15673</v>
      </c>
      <c r="F9" s="148">
        <v>10.4</v>
      </c>
      <c r="H9" s="50">
        <v>228688</v>
      </c>
      <c r="I9" s="148">
        <v>23.6</v>
      </c>
    </row>
    <row r="10" spans="1:9">
      <c r="A10" s="49" t="s">
        <v>64</v>
      </c>
      <c r="B10" s="51">
        <v>404</v>
      </c>
      <c r="C10" s="148">
        <v>3.3</v>
      </c>
      <c r="E10" s="50">
        <v>5481</v>
      </c>
      <c r="F10" s="148">
        <v>3.6</v>
      </c>
      <c r="H10" s="50">
        <v>60832</v>
      </c>
      <c r="I10" s="148">
        <v>6.3</v>
      </c>
    </row>
    <row r="11" spans="1:9">
      <c r="A11" s="49" t="s">
        <v>65</v>
      </c>
      <c r="B11" s="51">
        <v>177</v>
      </c>
      <c r="C11" s="148">
        <v>1.4</v>
      </c>
      <c r="E11" s="50">
        <v>4982</v>
      </c>
      <c r="F11" s="148">
        <v>3.3</v>
      </c>
      <c r="H11" s="50">
        <v>33936</v>
      </c>
      <c r="I11" s="148">
        <v>3.5</v>
      </c>
    </row>
    <row r="12" spans="1:9">
      <c r="A12" s="52" t="s">
        <v>66</v>
      </c>
      <c r="B12" s="53">
        <v>12261</v>
      </c>
      <c r="C12" s="77">
        <v>100</v>
      </c>
      <c r="D12" s="64"/>
      <c r="E12" s="53">
        <v>151005</v>
      </c>
      <c r="F12" s="77">
        <v>100</v>
      </c>
      <c r="G12" s="64"/>
      <c r="H12" s="53">
        <v>969946</v>
      </c>
      <c r="I12" s="77">
        <v>100</v>
      </c>
    </row>
    <row r="13" spans="1:9">
      <c r="A13" s="16" t="s">
        <v>67</v>
      </c>
    </row>
  </sheetData>
  <mergeCells count="3">
    <mergeCell ref="E3:F3"/>
    <mergeCell ref="H3:I3"/>
    <mergeCell ref="B3:C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19"/>
  <sheetViews>
    <sheetView zoomScale="80" zoomScaleNormal="80" workbookViewId="0">
      <selection activeCell="A2" sqref="A2"/>
    </sheetView>
  </sheetViews>
  <sheetFormatPr defaultColWidth="8.7109375" defaultRowHeight="12.95"/>
  <cols>
    <col min="1" max="1" width="24.42578125" style="4" customWidth="1"/>
    <col min="2" max="3" width="18.5703125" style="4" customWidth="1"/>
    <col min="4" max="7" width="15" style="4" customWidth="1"/>
    <col min="8" max="8" width="12.5703125" style="4" bestFit="1" customWidth="1"/>
    <col min="9" max="16384" width="8.7109375" style="4"/>
  </cols>
  <sheetData>
    <row r="1" spans="1:3">
      <c r="A1" s="4" t="s">
        <v>68</v>
      </c>
    </row>
    <row r="3" spans="1:3">
      <c r="B3" s="145" t="s">
        <v>50</v>
      </c>
      <c r="C3" s="145" t="s">
        <v>69</v>
      </c>
    </row>
    <row r="4" spans="1:3">
      <c r="A4" s="4" t="s">
        <v>70</v>
      </c>
      <c r="B4" s="142">
        <v>361301738</v>
      </c>
      <c r="C4" s="142">
        <v>7208</v>
      </c>
    </row>
    <row r="5" spans="1:3">
      <c r="A5" s="4" t="s">
        <v>71</v>
      </c>
      <c r="B5" s="142">
        <v>837899969</v>
      </c>
      <c r="C5" s="142">
        <v>1695</v>
      </c>
    </row>
    <row r="6" spans="1:3">
      <c r="A6" s="4" t="s">
        <v>72</v>
      </c>
      <c r="B6" s="142">
        <v>333544422</v>
      </c>
      <c r="C6" s="142">
        <v>2024</v>
      </c>
    </row>
    <row r="7" spans="1:3">
      <c r="A7" s="4" t="s">
        <v>73</v>
      </c>
      <c r="B7" s="142">
        <v>14241604</v>
      </c>
      <c r="C7" s="142">
        <v>56</v>
      </c>
    </row>
    <row r="8" spans="1:3">
      <c r="A8" s="4" t="s">
        <v>21</v>
      </c>
      <c r="B8" s="142">
        <v>1546987733</v>
      </c>
      <c r="C8" s="142">
        <v>10983</v>
      </c>
    </row>
    <row r="9" spans="1:3">
      <c r="C9" s="142"/>
    </row>
    <row r="10" spans="1:3">
      <c r="B10" s="143"/>
      <c r="C10" s="143"/>
    </row>
    <row r="11" spans="1:3">
      <c r="B11" s="143"/>
      <c r="C11" s="143"/>
    </row>
    <row r="12" spans="1:3">
      <c r="B12" s="143"/>
      <c r="C12" s="143"/>
    </row>
    <row r="13" spans="1:3">
      <c r="B13" s="143"/>
      <c r="C13" s="143"/>
    </row>
    <row r="14" spans="1:3">
      <c r="B14" s="143"/>
      <c r="C14" s="143"/>
    </row>
    <row r="19" spans="1:1">
      <c r="A19" s="83" t="s">
        <v>51</v>
      </c>
    </row>
  </sheetData>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19"/>
  <sheetViews>
    <sheetView zoomScale="80" zoomScaleNormal="80" workbookViewId="0">
      <selection activeCell="A2" sqref="A2"/>
    </sheetView>
  </sheetViews>
  <sheetFormatPr defaultColWidth="8.7109375" defaultRowHeight="12.95"/>
  <cols>
    <col min="1" max="2" width="21.140625" style="4" customWidth="1"/>
    <col min="3" max="3" width="20.42578125" style="4" customWidth="1"/>
    <col min="4" max="4" width="16.42578125" style="4" customWidth="1"/>
    <col min="5" max="5" width="15.5703125" style="4" customWidth="1"/>
    <col min="6" max="16384" width="8.7109375" style="4"/>
  </cols>
  <sheetData>
    <row r="1" spans="1:7">
      <c r="A1" s="4" t="s">
        <v>74</v>
      </c>
    </row>
    <row r="3" spans="1:7" ht="39">
      <c r="B3" s="144" t="s">
        <v>48</v>
      </c>
      <c r="C3" s="144" t="s">
        <v>46</v>
      </c>
      <c r="D3" s="144" t="s">
        <v>47</v>
      </c>
      <c r="E3" s="144" t="s">
        <v>49</v>
      </c>
    </row>
    <row r="4" spans="1:7">
      <c r="A4" s="4" t="s">
        <v>75</v>
      </c>
      <c r="B4" s="142">
        <v>1587</v>
      </c>
      <c r="C4" s="142">
        <v>3621</v>
      </c>
      <c r="D4" s="142">
        <v>201</v>
      </c>
      <c r="E4" s="142">
        <v>80</v>
      </c>
      <c r="F4" s="142">
        <v>5489</v>
      </c>
      <c r="G4" s="143">
        <f>F4/$F$9</f>
        <v>0.49977237548939268</v>
      </c>
    </row>
    <row r="5" spans="1:7">
      <c r="A5" s="4" t="s">
        <v>76</v>
      </c>
      <c r="B5" s="142">
        <v>1911</v>
      </c>
      <c r="C5" s="142">
        <v>94</v>
      </c>
      <c r="D5" s="142">
        <v>32</v>
      </c>
      <c r="E5" s="142">
        <v>1</v>
      </c>
      <c r="F5" s="142">
        <v>2038</v>
      </c>
      <c r="G5" s="143">
        <f t="shared" ref="G5:G8" si="0">F5/$F$9</f>
        <v>0.18555950104707275</v>
      </c>
    </row>
    <row r="6" spans="1:7">
      <c r="A6" s="4" t="s">
        <v>77</v>
      </c>
      <c r="B6" s="142">
        <v>1319</v>
      </c>
      <c r="C6" s="142">
        <v>187</v>
      </c>
      <c r="D6" s="142">
        <v>40</v>
      </c>
      <c r="E6" s="142">
        <v>4</v>
      </c>
      <c r="F6" s="142">
        <v>1550</v>
      </c>
      <c r="G6" s="143">
        <f t="shared" si="0"/>
        <v>0.14112719657652736</v>
      </c>
    </row>
    <row r="7" spans="1:7">
      <c r="A7" s="4" t="s">
        <v>78</v>
      </c>
      <c r="B7" s="142">
        <v>1197</v>
      </c>
      <c r="C7" s="142">
        <v>75</v>
      </c>
      <c r="D7" s="142">
        <v>74</v>
      </c>
      <c r="E7" s="142">
        <v>42</v>
      </c>
      <c r="F7" s="142">
        <v>1388</v>
      </c>
      <c r="G7" s="143">
        <f t="shared" si="0"/>
        <v>0.12637712828917419</v>
      </c>
    </row>
    <row r="8" spans="1:7">
      <c r="A8" s="4" t="s">
        <v>79</v>
      </c>
      <c r="B8" s="142">
        <v>216</v>
      </c>
      <c r="C8" s="142">
        <v>99</v>
      </c>
      <c r="D8" s="142">
        <v>112</v>
      </c>
      <c r="E8" s="142">
        <v>91</v>
      </c>
      <c r="F8" s="142">
        <v>518</v>
      </c>
      <c r="G8" s="143">
        <f t="shared" si="0"/>
        <v>4.7163798597833012E-2</v>
      </c>
    </row>
    <row r="9" spans="1:7">
      <c r="A9" s="4" t="s">
        <v>21</v>
      </c>
      <c r="B9" s="142">
        <f>SUM(B4:B8)</f>
        <v>6230</v>
      </c>
      <c r="C9" s="142">
        <f t="shared" ref="C9:F9" si="1">SUM(C4:C8)</f>
        <v>4076</v>
      </c>
      <c r="D9" s="142">
        <f t="shared" si="1"/>
        <v>459</v>
      </c>
      <c r="E9" s="142">
        <f t="shared" si="1"/>
        <v>218</v>
      </c>
      <c r="F9" s="142">
        <f t="shared" si="1"/>
        <v>10983</v>
      </c>
      <c r="G9" s="142"/>
    </row>
    <row r="19" spans="1:1">
      <c r="A19" s="83" t="s">
        <v>51</v>
      </c>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26"/>
  <sheetViews>
    <sheetView zoomScale="80" zoomScaleNormal="80" workbookViewId="0">
      <selection activeCell="A2" sqref="A2"/>
    </sheetView>
  </sheetViews>
  <sheetFormatPr defaultColWidth="8.7109375" defaultRowHeight="12.95"/>
  <cols>
    <col min="1" max="1" width="15.5703125" style="4" customWidth="1"/>
    <col min="2" max="2" width="16.5703125" style="4" customWidth="1"/>
    <col min="3" max="16384" width="8.7109375" style="4"/>
  </cols>
  <sheetData>
    <row r="1" spans="1:3">
      <c r="A1" s="4" t="s">
        <v>80</v>
      </c>
    </row>
    <row r="2" spans="1:3">
      <c r="A2" s="141"/>
    </row>
    <row r="3" spans="1:3">
      <c r="A3" s="4" t="s">
        <v>6</v>
      </c>
      <c r="B3" s="142">
        <v>848.43707199999994</v>
      </c>
      <c r="C3" s="143"/>
    </row>
    <row r="4" spans="1:3">
      <c r="A4" s="4" t="s">
        <v>9</v>
      </c>
      <c r="B4" s="142">
        <v>512.50573199999997</v>
      </c>
      <c r="C4" s="143"/>
    </row>
    <row r="5" spans="1:3">
      <c r="A5" s="4" t="s">
        <v>19</v>
      </c>
      <c r="B5" s="142">
        <v>291.15769799999998</v>
      </c>
      <c r="C5" s="143"/>
    </row>
    <row r="6" spans="1:3">
      <c r="A6" s="4" t="s">
        <v>20</v>
      </c>
      <c r="B6" s="142">
        <v>195.49383399999999</v>
      </c>
      <c r="C6" s="143"/>
    </row>
    <row r="7" spans="1:3">
      <c r="A7" s="4" t="s">
        <v>11</v>
      </c>
      <c r="B7" s="142">
        <v>190.94810799999999</v>
      </c>
      <c r="C7" s="143"/>
    </row>
    <row r="8" spans="1:3">
      <c r="A8" s="4" t="s">
        <v>16</v>
      </c>
      <c r="B8" s="142">
        <v>183.45238800000001</v>
      </c>
      <c r="C8" s="143"/>
    </row>
    <row r="9" spans="1:3">
      <c r="A9" s="4" t="s">
        <v>10</v>
      </c>
      <c r="B9" s="142">
        <v>164.20297199999999</v>
      </c>
      <c r="C9" s="143"/>
    </row>
    <row r="10" spans="1:3">
      <c r="A10" s="4" t="s">
        <v>12</v>
      </c>
      <c r="B10" s="142">
        <v>127.90456399999999</v>
      </c>
      <c r="C10" s="143"/>
    </row>
    <row r="11" spans="1:3">
      <c r="A11" s="4" t="s">
        <v>7</v>
      </c>
      <c r="B11" s="142">
        <v>116.83701000000001</v>
      </c>
      <c r="C11" s="143"/>
    </row>
    <row r="12" spans="1:3">
      <c r="A12" s="4" t="s">
        <v>15</v>
      </c>
      <c r="B12" s="142">
        <v>107.859836</v>
      </c>
      <c r="C12" s="143"/>
    </row>
    <row r="13" spans="1:3">
      <c r="A13" s="4" t="s">
        <v>81</v>
      </c>
      <c r="B13" s="142">
        <v>97.635885999999999</v>
      </c>
      <c r="C13" s="143"/>
    </row>
    <row r="14" spans="1:3">
      <c r="A14" s="4" t="s">
        <v>13</v>
      </c>
      <c r="B14" s="142">
        <v>68.485746000000006</v>
      </c>
      <c r="C14" s="143"/>
    </row>
    <row r="15" spans="1:3">
      <c r="A15" s="4" t="s">
        <v>82</v>
      </c>
      <c r="B15" s="142">
        <v>58.931752000000003</v>
      </c>
      <c r="C15" s="143"/>
    </row>
    <row r="16" spans="1:3">
      <c r="A16" s="4" t="s">
        <v>8</v>
      </c>
      <c r="B16" s="142">
        <v>50.497295999999999</v>
      </c>
      <c r="C16" s="143"/>
    </row>
    <row r="17" spans="1:3">
      <c r="A17" s="4" t="s">
        <v>83</v>
      </c>
      <c r="B17" s="142">
        <v>26.007556000000001</v>
      </c>
      <c r="C17" s="143"/>
    </row>
    <row r="18" spans="1:3">
      <c r="A18" s="4" t="s">
        <v>18</v>
      </c>
      <c r="B18" s="142">
        <v>25.437090000000001</v>
      </c>
      <c r="C18" s="143"/>
    </row>
    <row r="19" spans="1:3">
      <c r="A19" s="4" t="s">
        <v>14</v>
      </c>
      <c r="B19" s="142">
        <v>10.895098000000001</v>
      </c>
      <c r="C19" s="143"/>
    </row>
    <row r="20" spans="1:3">
      <c r="A20" s="4" t="s">
        <v>84</v>
      </c>
      <c r="B20" s="142">
        <v>8.6847320000000003</v>
      </c>
      <c r="C20" s="143"/>
    </row>
    <row r="21" spans="1:3">
      <c r="A21" s="4" t="s">
        <v>85</v>
      </c>
      <c r="B21" s="142">
        <v>5.3195759999999996</v>
      </c>
      <c r="C21" s="143"/>
    </row>
    <row r="22" spans="1:3">
      <c r="A22" s="4" t="s">
        <v>17</v>
      </c>
      <c r="B22" s="142">
        <v>2.9836360000000002</v>
      </c>
      <c r="C22" s="143"/>
    </row>
    <row r="23" spans="1:3">
      <c r="A23" s="4" t="s">
        <v>86</v>
      </c>
      <c r="B23" s="142">
        <v>0.29788399999999998</v>
      </c>
      <c r="C23" s="143"/>
    </row>
    <row r="24" spans="1:3">
      <c r="B24" s="142"/>
      <c r="C24" s="143"/>
    </row>
    <row r="26" spans="1:3">
      <c r="A26" s="83" t="s">
        <v>51</v>
      </c>
    </row>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38"/>
  <sheetViews>
    <sheetView showGridLines="0" zoomScale="80" zoomScaleNormal="80" workbookViewId="0">
      <selection activeCell="A2" sqref="A2"/>
    </sheetView>
  </sheetViews>
  <sheetFormatPr defaultColWidth="9.140625" defaultRowHeight="12.95"/>
  <cols>
    <col min="1" max="1" width="16.5703125" style="131" customWidth="1"/>
    <col min="2" max="2" width="10" style="131" bestFit="1" customWidth="1"/>
    <col min="3" max="3" width="11" style="131" bestFit="1" customWidth="1"/>
    <col min="4" max="4" width="12.5703125" style="131" customWidth="1"/>
    <col min="5" max="5" width="13.5703125" style="131" bestFit="1" customWidth="1"/>
    <col min="6" max="6" width="10.42578125" style="131" bestFit="1" customWidth="1"/>
    <col min="7" max="7" width="9.140625" style="131"/>
    <col min="8" max="8" width="4.140625" style="131" customWidth="1"/>
    <col min="9" max="9" width="9" style="131" customWidth="1"/>
    <col min="10" max="10" width="9.140625" style="131"/>
    <col min="11" max="11" width="17" style="131" bestFit="1" customWidth="1"/>
    <col min="12" max="12" width="17" style="131" customWidth="1"/>
    <col min="13" max="13" width="17.85546875" style="131" bestFit="1" customWidth="1"/>
    <col min="14" max="14" width="17.85546875" style="131" customWidth="1"/>
    <col min="15" max="15" width="18.5703125" style="131" bestFit="1" customWidth="1"/>
    <col min="16" max="16" width="10.5703125" style="131" bestFit="1" customWidth="1"/>
    <col min="17" max="16384" width="9.140625" style="131"/>
  </cols>
  <sheetData>
    <row r="1" spans="1:8">
      <c r="A1" s="10" t="s">
        <v>87</v>
      </c>
      <c r="B1" s="55"/>
      <c r="C1" s="55"/>
      <c r="D1" s="55"/>
      <c r="E1" s="55"/>
      <c r="F1" s="55"/>
      <c r="G1" s="55"/>
      <c r="H1" s="55"/>
    </row>
    <row r="2" spans="1:8">
      <c r="A2" s="55"/>
      <c r="B2" s="55"/>
      <c r="C2" s="55"/>
      <c r="D2" s="55"/>
      <c r="E2" s="55"/>
      <c r="F2" s="55"/>
      <c r="G2" s="55"/>
    </row>
    <row r="3" spans="1:8">
      <c r="A3" s="161"/>
      <c r="B3" s="161"/>
      <c r="C3" s="161"/>
      <c r="D3" s="161"/>
      <c r="E3" s="161"/>
      <c r="F3" s="161"/>
      <c r="G3" s="161"/>
    </row>
    <row r="4" spans="1:8">
      <c r="A4" s="55"/>
      <c r="B4" s="55"/>
      <c r="C4" s="55"/>
      <c r="D4" s="55"/>
      <c r="E4" s="55"/>
      <c r="F4" s="55"/>
      <c r="G4" s="55"/>
    </row>
    <row r="5" spans="1:8">
      <c r="A5" s="55"/>
      <c r="B5" s="55"/>
      <c r="C5" s="55"/>
      <c r="D5" s="55"/>
      <c r="E5" s="55"/>
      <c r="F5" s="55"/>
      <c r="G5" s="55"/>
    </row>
    <row r="6" spans="1:8">
      <c r="A6" s="55"/>
      <c r="B6" s="55"/>
      <c r="C6" s="55"/>
      <c r="D6" s="55"/>
      <c r="E6" s="55"/>
      <c r="F6" s="55"/>
      <c r="G6" s="55"/>
    </row>
    <row r="7" spans="1:8">
      <c r="A7" s="55"/>
      <c r="B7" s="55"/>
      <c r="C7" s="55"/>
      <c r="D7" s="55"/>
      <c r="E7" s="55"/>
      <c r="F7" s="55"/>
      <c r="G7" s="55"/>
    </row>
    <row r="8" spans="1:8">
      <c r="A8" s="55"/>
      <c r="B8" s="55"/>
      <c r="C8" s="55"/>
      <c r="D8" s="55"/>
      <c r="E8" s="55"/>
      <c r="F8" s="55"/>
      <c r="G8" s="55"/>
    </row>
    <row r="9" spans="1:8">
      <c r="A9" s="55"/>
      <c r="B9" s="55"/>
      <c r="C9" s="55"/>
      <c r="D9" s="55"/>
      <c r="E9" s="55"/>
      <c r="F9" s="55"/>
      <c r="G9" s="55"/>
    </row>
    <row r="10" spans="1:8">
      <c r="A10" s="55"/>
      <c r="B10" s="55"/>
      <c r="C10" s="55"/>
      <c r="D10" s="55"/>
      <c r="E10" s="55"/>
      <c r="F10" s="55"/>
      <c r="G10" s="55"/>
    </row>
    <row r="11" spans="1:8">
      <c r="A11" s="55"/>
      <c r="B11" s="55"/>
      <c r="C11" s="55"/>
      <c r="D11" s="55"/>
      <c r="E11" s="55"/>
      <c r="F11" s="55"/>
      <c r="G11" s="55"/>
    </row>
    <row r="12" spans="1:8">
      <c r="A12" s="55"/>
      <c r="B12" s="55"/>
      <c r="C12" s="55"/>
      <c r="D12" s="55"/>
      <c r="E12" s="55"/>
      <c r="F12" s="55"/>
      <c r="G12" s="55"/>
    </row>
    <row r="13" spans="1:8">
      <c r="A13" s="55"/>
      <c r="B13" s="55"/>
      <c r="C13" s="55"/>
      <c r="D13" s="55"/>
      <c r="E13" s="55"/>
      <c r="F13" s="55"/>
      <c r="G13" s="55"/>
    </row>
    <row r="14" spans="1:8">
      <c r="A14" s="55"/>
      <c r="B14" s="55"/>
      <c r="C14" s="55"/>
      <c r="D14" s="55"/>
      <c r="E14" s="55"/>
      <c r="F14" s="55"/>
      <c r="G14" s="55"/>
    </row>
    <row r="15" spans="1:8">
      <c r="A15" s="55"/>
      <c r="B15" s="55"/>
      <c r="C15" s="55"/>
      <c r="D15" s="55"/>
      <c r="E15" s="55"/>
      <c r="F15" s="55"/>
      <c r="G15" s="55"/>
    </row>
    <row r="16" spans="1:8">
      <c r="A16" s="55"/>
      <c r="B16" s="55"/>
      <c r="C16" s="55"/>
      <c r="D16" s="55"/>
      <c r="E16" s="55"/>
      <c r="F16" s="55"/>
      <c r="G16" s="55"/>
    </row>
    <row r="17" spans="1:12">
      <c r="A17" s="55"/>
      <c r="B17" s="55"/>
      <c r="C17" s="55"/>
      <c r="D17" s="55"/>
      <c r="E17" s="55"/>
      <c r="F17" s="55"/>
      <c r="G17" s="55"/>
    </row>
    <row r="18" spans="1:12">
      <c r="A18" s="55"/>
      <c r="B18" s="55"/>
      <c r="C18" s="55"/>
      <c r="D18" s="55"/>
      <c r="E18" s="55"/>
      <c r="F18" s="55"/>
      <c r="G18" s="55"/>
    </row>
    <row r="19" spans="1:12">
      <c r="A19" s="16" t="s">
        <v>67</v>
      </c>
      <c r="B19" s="55"/>
      <c r="C19" s="55"/>
      <c r="D19" s="55"/>
      <c r="E19" s="55"/>
      <c r="F19" s="55"/>
      <c r="G19" s="55"/>
    </row>
    <row r="20" spans="1:12">
      <c r="A20" s="55"/>
      <c r="B20" s="55"/>
      <c r="C20" s="55"/>
      <c r="D20" s="55"/>
      <c r="E20" s="55"/>
      <c r="F20" s="55"/>
      <c r="G20" s="55"/>
    </row>
    <row r="21" spans="1:12">
      <c r="A21" s="132"/>
      <c r="B21" s="133"/>
      <c r="C21" s="133"/>
      <c r="E21" s="134"/>
    </row>
    <row r="22" spans="1:12">
      <c r="A22" s="132"/>
      <c r="B22" s="133"/>
      <c r="C22" s="133"/>
      <c r="E22" s="131" t="s">
        <v>88</v>
      </c>
    </row>
    <row r="23" spans="1:12">
      <c r="A23" s="135" t="s">
        <v>89</v>
      </c>
      <c r="B23" s="131" t="s">
        <v>90</v>
      </c>
      <c r="C23" s="131" t="s">
        <v>91</v>
      </c>
      <c r="D23" s="131" t="s">
        <v>58</v>
      </c>
      <c r="E23" s="131" t="s">
        <v>90</v>
      </c>
      <c r="F23" s="131" t="s">
        <v>91</v>
      </c>
      <c r="G23" s="131" t="s">
        <v>58</v>
      </c>
    </row>
    <row r="24" spans="1:12">
      <c r="A24" s="131">
        <v>2004</v>
      </c>
      <c r="B24" s="131">
        <v>14873</v>
      </c>
      <c r="C24" s="131">
        <v>200561.41</v>
      </c>
      <c r="D24" s="136">
        <v>1212531.67</v>
      </c>
      <c r="E24" s="137">
        <v>100</v>
      </c>
      <c r="F24" s="137">
        <v>100</v>
      </c>
      <c r="G24" s="137">
        <v>100</v>
      </c>
      <c r="I24" s="138"/>
      <c r="J24" s="138"/>
      <c r="K24" s="138"/>
      <c r="L24" s="138"/>
    </row>
    <row r="25" spans="1:12">
      <c r="A25" s="131">
        <v>2005</v>
      </c>
      <c r="B25" s="131">
        <v>14304</v>
      </c>
      <c r="C25" s="131">
        <v>198996.71</v>
      </c>
      <c r="D25" s="136">
        <v>1184130.1399999999</v>
      </c>
      <c r="E25" s="137">
        <v>96.17427553284476</v>
      </c>
      <c r="F25" s="137">
        <v>99.21983994827319</v>
      </c>
      <c r="G25" s="137">
        <v>97.657666953969127</v>
      </c>
      <c r="I25" s="133"/>
      <c r="J25" s="133"/>
      <c r="K25" s="133"/>
      <c r="L25" s="133"/>
    </row>
    <row r="26" spans="1:12">
      <c r="A26" s="131">
        <v>2006</v>
      </c>
      <c r="B26" s="131">
        <v>13955</v>
      </c>
      <c r="C26" s="131">
        <v>192396.71</v>
      </c>
      <c r="D26" s="136">
        <v>1152625.4600000179</v>
      </c>
      <c r="E26" s="137">
        <v>93.827741545081693</v>
      </c>
      <c r="F26" s="137">
        <v>95.929077283611036</v>
      </c>
      <c r="G26" s="137">
        <v>95.05941069564129</v>
      </c>
      <c r="I26" s="133"/>
      <c r="J26" s="133"/>
      <c r="K26" s="133"/>
      <c r="L26" s="133"/>
    </row>
    <row r="27" spans="1:12">
      <c r="A27" s="131">
        <v>2007</v>
      </c>
      <c r="B27" s="131">
        <v>13583</v>
      </c>
      <c r="C27" s="131">
        <v>183966.66</v>
      </c>
      <c r="D27" s="136">
        <v>1113174.24</v>
      </c>
      <c r="E27" s="137">
        <v>91.326564916291261</v>
      </c>
      <c r="F27" s="137">
        <v>91.725850950090546</v>
      </c>
      <c r="G27" s="137">
        <v>91.805786812974546</v>
      </c>
      <c r="I27" s="133"/>
      <c r="J27" s="133"/>
      <c r="K27" s="133"/>
      <c r="L27" s="133"/>
    </row>
    <row r="28" spans="1:12">
      <c r="A28" s="131">
        <v>2008</v>
      </c>
      <c r="B28" s="131">
        <v>13374</v>
      </c>
      <c r="C28" s="131">
        <v>182909.24</v>
      </c>
      <c r="D28" s="136">
        <v>1101967.43</v>
      </c>
      <c r="E28" s="137">
        <v>89.921333960868694</v>
      </c>
      <c r="F28" s="137">
        <v>91.19862091117129</v>
      </c>
      <c r="G28" s="137">
        <v>90.881537964282614</v>
      </c>
      <c r="I28" s="133"/>
      <c r="J28" s="133"/>
      <c r="K28" s="133"/>
      <c r="L28" s="133"/>
    </row>
    <row r="29" spans="1:12">
      <c r="A29" s="131">
        <v>2009</v>
      </c>
      <c r="B29" s="131">
        <v>13301</v>
      </c>
      <c r="C29" s="131">
        <v>182011.63999999998</v>
      </c>
      <c r="D29" s="136">
        <v>1096659.2799999968</v>
      </c>
      <c r="E29" s="137">
        <v>89.430511665434011</v>
      </c>
      <c r="F29" s="137">
        <v>90.751077188777231</v>
      </c>
      <c r="G29" s="137">
        <v>90.443763831751866</v>
      </c>
      <c r="I29" s="133"/>
      <c r="J29" s="133"/>
      <c r="K29" s="133"/>
      <c r="L29" s="133"/>
    </row>
    <row r="30" spans="1:12">
      <c r="A30" s="131">
        <v>2010</v>
      </c>
      <c r="B30" s="131">
        <v>13223</v>
      </c>
      <c r="C30" s="131">
        <v>176040.41999999998</v>
      </c>
      <c r="D30" s="136">
        <v>1075877.8499999975</v>
      </c>
      <c r="E30" s="137">
        <v>88.906071404558588</v>
      </c>
      <c r="F30" s="137">
        <v>87.773824485976633</v>
      </c>
      <c r="G30" s="137">
        <v>88.729876226655392</v>
      </c>
      <c r="I30" s="133"/>
      <c r="J30" s="133"/>
      <c r="K30" s="133"/>
      <c r="L30" s="133"/>
    </row>
    <row r="31" spans="1:12">
      <c r="A31" s="131">
        <v>2011</v>
      </c>
      <c r="B31" s="131">
        <v>13064</v>
      </c>
      <c r="C31" s="131">
        <v>168863.95</v>
      </c>
      <c r="D31" s="136">
        <v>1047876.8899999968</v>
      </c>
      <c r="E31" s="137">
        <v>87.837020103543324</v>
      </c>
      <c r="F31" s="137">
        <v>84.195633646572404</v>
      </c>
      <c r="G31" s="137">
        <v>86.420579018772912</v>
      </c>
      <c r="I31" s="133"/>
      <c r="J31" s="133"/>
      <c r="K31" s="133"/>
      <c r="L31" s="133"/>
    </row>
    <row r="32" spans="1:12">
      <c r="A32" s="131">
        <v>2012</v>
      </c>
      <c r="B32" s="131">
        <v>12934</v>
      </c>
      <c r="C32" s="131">
        <v>164414.94999999998</v>
      </c>
      <c r="D32" s="136">
        <v>1047876.8899999971</v>
      </c>
      <c r="E32" s="137">
        <v>86.962953002084305</v>
      </c>
      <c r="F32" s="137">
        <v>81.977360450347831</v>
      </c>
      <c r="G32" s="137">
        <v>86.420579018772941</v>
      </c>
      <c r="I32" s="133"/>
      <c r="J32" s="133"/>
      <c r="K32" s="133"/>
      <c r="L32" s="133"/>
    </row>
    <row r="33" spans="1:12">
      <c r="A33" s="131">
        <v>2013</v>
      </c>
      <c r="B33" s="131">
        <v>12724</v>
      </c>
      <c r="C33" s="131">
        <v>159874.35999999999</v>
      </c>
      <c r="D33" s="136">
        <v>1007307.5399999979</v>
      </c>
      <c r="E33" s="137">
        <v>85.550998453573584</v>
      </c>
      <c r="F33" s="137">
        <v>79.713420443145068</v>
      </c>
      <c r="G33" s="137">
        <v>83.074740637495921</v>
      </c>
      <c r="I33" s="133"/>
      <c r="J33" s="133"/>
      <c r="K33" s="133"/>
      <c r="L33" s="133"/>
    </row>
    <row r="34" spans="1:12">
      <c r="A34" s="131">
        <v>2014</v>
      </c>
      <c r="B34" s="131">
        <v>12681</v>
      </c>
      <c r="C34" s="131">
        <v>159046.35999999999</v>
      </c>
      <c r="D34" s="136">
        <v>1012818.98</v>
      </c>
      <c r="E34" s="137">
        <v>85.2618839507833</v>
      </c>
      <c r="F34" s="137">
        <v>79.300579308851084</v>
      </c>
      <c r="G34" s="137">
        <v>83.529280517679183</v>
      </c>
      <c r="I34" s="133"/>
      <c r="J34" s="133"/>
      <c r="K34" s="133"/>
      <c r="L34" s="133"/>
    </row>
    <row r="35" spans="1:12">
      <c r="A35" s="131">
        <v>2015</v>
      </c>
      <c r="B35" s="131">
        <v>12414</v>
      </c>
      <c r="C35" s="131">
        <v>156385.35999999999</v>
      </c>
      <c r="D35" s="136">
        <v>997955.50000000012</v>
      </c>
      <c r="E35" s="137">
        <v>83.466684596248228</v>
      </c>
      <c r="F35" s="137">
        <v>77.973803634507746</v>
      </c>
      <c r="G35" s="137">
        <v>82.303458515025852</v>
      </c>
    </row>
    <row r="36" spans="1:12">
      <c r="A36" s="131">
        <v>2016</v>
      </c>
      <c r="B36" s="131">
        <v>12301</v>
      </c>
      <c r="C36" s="131">
        <v>151445.35999999999</v>
      </c>
      <c r="D36" s="136">
        <v>980653.61</v>
      </c>
      <c r="E36" s="137">
        <v>82.706918577287709</v>
      </c>
      <c r="F36" s="137">
        <v>75.510717640048497</v>
      </c>
      <c r="G36" s="137">
        <v>80.876535785659115</v>
      </c>
    </row>
    <row r="37" spans="1:12">
      <c r="A37" s="131">
        <v>2017</v>
      </c>
      <c r="B37" s="139">
        <v>12261</v>
      </c>
      <c r="C37" s="131">
        <v>151055</v>
      </c>
      <c r="D37" s="131">
        <v>969946</v>
      </c>
      <c r="E37" s="140">
        <v>82.437974853761858</v>
      </c>
      <c r="F37" s="140">
        <v>75.316083986445847</v>
      </c>
      <c r="G37" s="140">
        <v>79.993456995642859</v>
      </c>
    </row>
    <row r="38" spans="1:12">
      <c r="B38" s="139"/>
      <c r="C38" s="139"/>
    </row>
  </sheetData>
  <mergeCells count="1">
    <mergeCell ref="A3:G3"/>
  </mergeCells>
  <pageMargins left="0.75" right="0.75" top="1" bottom="1" header="0.5" footer="0.5"/>
  <pageSetup paperSize="9" scale="9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Lucia Tudini</dc:creator>
  <cp:keywords/>
  <dc:description/>
  <cp:lastModifiedBy>fabio iacobini</cp:lastModifiedBy>
  <cp:revision/>
  <dcterms:created xsi:type="dcterms:W3CDTF">2018-11-29T15:00:51Z</dcterms:created>
  <dcterms:modified xsi:type="dcterms:W3CDTF">2021-04-28T09:24:46Z</dcterms:modified>
  <cp:category/>
  <cp:contentStatus/>
</cp:coreProperties>
</file>